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2"/>
  </bookViews>
  <sheets>
    <sheet name="２００７" sheetId="1" r:id="rId1"/>
    <sheet name="２００８" sheetId="2" r:id="rId2"/>
    <sheet name="２００９" sheetId="3" r:id="rId3"/>
  </sheets>
  <definedNames>
    <definedName name="_xlnm.Print_Area" localSheetId="0">'２００７'!$A$1:$O$18</definedName>
    <definedName name="_xlnm.Print_Area" localSheetId="2">'２００９'!$A$3:$O$21</definedName>
  </definedNames>
  <calcPr fullCalcOnLoad="1"/>
</workbook>
</file>

<file path=xl/sharedStrings.xml><?xml version="1.0" encoding="utf-8"?>
<sst xmlns="http://schemas.openxmlformats.org/spreadsheetml/2006/main" count="303" uniqueCount="100">
  <si>
    <t>順位</t>
  </si>
  <si>
    <t>［　艇　　名　］</t>
  </si>
  <si>
    <t>［艇　種］</t>
  </si>
  <si>
    <t>［艇長名］</t>
  </si>
  <si>
    <t>ＴＣＦ</t>
  </si>
  <si>
    <t>時</t>
  </si>
  <si>
    <t>分</t>
  </si>
  <si>
    <t>秒</t>
  </si>
  <si>
    <t>所要時</t>
  </si>
  <si>
    <t>着順</t>
  </si>
  <si>
    <t>修正時</t>
  </si>
  <si>
    <t>ＹＡ３１Ｓ</t>
  </si>
  <si>
    <t>Ｎ／Ｍ９．５</t>
  </si>
  <si>
    <t>Ａクラス</t>
  </si>
  <si>
    <t>フィニッシュ</t>
  </si>
  <si>
    <t>　所要時間</t>
  </si>
  <si>
    <t>　修　正　時　間</t>
  </si>
  <si>
    <t>順位</t>
  </si>
  <si>
    <t>マップレ</t>
  </si>
  <si>
    <t>ＳＥＡＭ３３</t>
  </si>
  <si>
    <t>上農　晴三</t>
  </si>
  <si>
    <t>オレント</t>
  </si>
  <si>
    <t>Ｊ１２０</t>
  </si>
  <si>
    <t>グランブルー</t>
  </si>
  <si>
    <t>ＹＡ３４Ｓ</t>
  </si>
  <si>
    <t>那須哲則</t>
  </si>
  <si>
    <t>スティング</t>
  </si>
  <si>
    <t>ＴＡ３３</t>
  </si>
  <si>
    <t>加藤　英樹</t>
  </si>
  <si>
    <t>雷電Ⅱ</t>
  </si>
  <si>
    <t>ＰＩＯ１０</t>
  </si>
  <si>
    <t>池部　純一</t>
  </si>
  <si>
    <t>ＷＷ蒼龍</t>
  </si>
  <si>
    <t>Ｇソレイユ</t>
  </si>
  <si>
    <t>松野　　功</t>
  </si>
  <si>
    <t>フェアウインド</t>
  </si>
  <si>
    <t>ＢＥ３１７</t>
  </si>
  <si>
    <t>宮原栄一</t>
  </si>
  <si>
    <t>極楽蜻蛉</t>
  </si>
  <si>
    <t>ＢＨＢ３５</t>
  </si>
  <si>
    <t>竹元勇三</t>
  </si>
  <si>
    <t>ガイアⅡ</t>
  </si>
  <si>
    <t>ジグザグⅢ</t>
  </si>
  <si>
    <t>ＹＡ３０ＳⅡ</t>
  </si>
  <si>
    <t>徳本　浩二</t>
  </si>
  <si>
    <t>潮騒</t>
  </si>
  <si>
    <t>ＨＧ３３</t>
  </si>
  <si>
    <t>林　　賢二</t>
  </si>
  <si>
    <t>ブルーピータ</t>
  </si>
  <si>
    <t>Ｘ９９</t>
  </si>
  <si>
    <t>藤井　　勝</t>
  </si>
  <si>
    <t>オセアニッド　Ⅴ</t>
  </si>
  <si>
    <t>岡野　俊博</t>
  </si>
  <si>
    <t>アポロニア</t>
  </si>
  <si>
    <t>雷電</t>
  </si>
  <si>
    <t>ＰＩ</t>
  </si>
  <si>
    <t>第３２回　熊本県知事杯ヨットレース</t>
  </si>
  <si>
    <t>　２００７，４，１５　　０９：００：００　スタート</t>
  </si>
  <si>
    <t>ランドホー</t>
  </si>
  <si>
    <t>ＳＴ２７</t>
  </si>
  <si>
    <t>田中慎一朗</t>
  </si>
  <si>
    <t>武本純一</t>
  </si>
  <si>
    <t>藤井　　勝</t>
  </si>
  <si>
    <t>高岡　晃広</t>
  </si>
  <si>
    <t>第３３回　熊本県知事杯ヨットレース</t>
  </si>
  <si>
    <t>　２００８，４，１３　　０９：００：００　スタート</t>
  </si>
  <si>
    <t>レフテナント</t>
  </si>
  <si>
    <t>ＳＴ３０</t>
  </si>
  <si>
    <t>杉山秀冶</t>
  </si>
  <si>
    <t>トレードウインド</t>
  </si>
  <si>
    <t>ＹＡ２５ＭＫ２</t>
  </si>
  <si>
    <t>森　家つね</t>
  </si>
  <si>
    <t>第３４回　熊本県知事杯ヨットレース</t>
  </si>
  <si>
    <t>　２００９，４，１２　　０９：００：００　スタート</t>
  </si>
  <si>
    <t>①</t>
  </si>
  <si>
    <t>Ｖ，Ｗ，Ｘにスタート時間を入力</t>
  </si>
  <si>
    <t>②</t>
  </si>
  <si>
    <t>Ｆ，Ｇ，Ｈにフィニッシュ時間を入力</t>
  </si>
  <si>
    <t>これで出来上がりですが、修正時間　Ｓの列をキーに並び替える</t>
  </si>
  <si>
    <t>修正順位にならびます</t>
  </si>
  <si>
    <t>スーパーボントン</t>
  </si>
  <si>
    <t>ＰＥＴ３３</t>
  </si>
  <si>
    <t>木下哲男</t>
  </si>
  <si>
    <t>オイチョカブ蒼龍</t>
  </si>
  <si>
    <t>松永　勲</t>
  </si>
  <si>
    <t>羅漢柏</t>
  </si>
  <si>
    <t>ＢＨＢ２７</t>
  </si>
  <si>
    <t>岡村哲生</t>
  </si>
  <si>
    <t>ガイアⅢ</t>
  </si>
  <si>
    <t>ＶＩＴ３１</t>
  </si>
  <si>
    <t>少年海援隊</t>
  </si>
  <si>
    <t>林３４</t>
  </si>
  <si>
    <t>安楽英行</t>
  </si>
  <si>
    <t>レフテナント</t>
  </si>
  <si>
    <t>杉山秀治</t>
  </si>
  <si>
    <t>ＳＴ３０</t>
  </si>
  <si>
    <t>ＤＮＦ</t>
  </si>
  <si>
    <t>森　家庸</t>
  </si>
  <si>
    <t>徳本浩二</t>
  </si>
  <si>
    <t>上農晴三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</si>
</sst>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 quotePrefix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176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 quotePrefix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2" fontId="3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9" xfId="0" applyFont="1" applyBorder="1" applyAlignment="1">
      <alignment horizontal="center"/>
    </xf>
    <xf numFmtId="2" fontId="3" fillId="0" borderId="30" xfId="0" applyNumberFormat="1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 horizontal="right"/>
    </xf>
    <xf numFmtId="180" fontId="3" fillId="0" borderId="15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/>
    </xf>
    <xf numFmtId="180" fontId="3" fillId="0" borderId="39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/>
    </xf>
    <xf numFmtId="2" fontId="3" fillId="0" borderId="27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80" fontId="3" fillId="0" borderId="4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4">
      <selection activeCell="S30" sqref="S30"/>
    </sheetView>
  </sheetViews>
  <sheetFormatPr defaultColWidth="9.00390625" defaultRowHeight="13.5"/>
  <cols>
    <col min="1" max="1" width="7.375" style="0" customWidth="1"/>
    <col min="2" max="2" width="16.125" style="0" customWidth="1"/>
    <col min="3" max="3" width="12.75390625" style="0" customWidth="1"/>
    <col min="4" max="4" width="11.375" style="0" customWidth="1"/>
    <col min="5" max="5" width="7.50390625" style="0" customWidth="1"/>
    <col min="6" max="6" width="6.875" style="0" customWidth="1"/>
    <col min="7" max="7" width="6.50390625" style="0" customWidth="1"/>
    <col min="8" max="8" width="5.875" style="0" customWidth="1"/>
    <col min="9" max="9" width="6.125" style="0" customWidth="1"/>
    <col min="10" max="10" width="5.125" style="0" customWidth="1"/>
    <col min="11" max="11" width="5.625" style="0" customWidth="1"/>
    <col min="12" max="12" width="5.75390625" style="0" customWidth="1"/>
    <col min="13" max="13" width="6.25390625" style="0" customWidth="1"/>
    <col min="14" max="14" width="5.375" style="0" customWidth="1"/>
    <col min="15" max="15" width="6.50390625" style="0" customWidth="1"/>
  </cols>
  <sheetData>
    <row r="1" spans="1:24" ht="14.25">
      <c r="A1" s="1"/>
      <c r="B1" s="2" t="s">
        <v>56</v>
      </c>
      <c r="C1" s="1"/>
      <c r="D1" s="1"/>
      <c r="E1" s="1" t="s">
        <v>13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U1" s="3"/>
      <c r="V1" s="3"/>
      <c r="W1" s="3"/>
      <c r="X1" s="3"/>
    </row>
    <row r="2" spans="1:24" ht="15" thickBot="1">
      <c r="A2" s="1"/>
      <c r="B2" s="4"/>
      <c r="C2" s="1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1"/>
      <c r="S2" s="1"/>
      <c r="T2" s="3"/>
      <c r="U2" s="3"/>
      <c r="V2" s="3"/>
      <c r="W2" s="3"/>
      <c r="X2" s="3"/>
    </row>
    <row r="3" spans="1:24" ht="15" thickBot="1">
      <c r="A3" s="1"/>
      <c r="B3" s="5" t="s">
        <v>57</v>
      </c>
      <c r="C3" s="5"/>
      <c r="D3" s="5"/>
      <c r="E3" s="5"/>
      <c r="F3" s="6"/>
      <c r="G3" s="7" t="s">
        <v>14</v>
      </c>
      <c r="H3" s="7"/>
      <c r="I3" s="8"/>
      <c r="J3" s="6" t="s">
        <v>15</v>
      </c>
      <c r="K3" s="7"/>
      <c r="L3" s="8"/>
      <c r="M3" s="6" t="s">
        <v>16</v>
      </c>
      <c r="N3" s="7"/>
      <c r="O3" s="8"/>
      <c r="P3" s="1"/>
      <c r="Q3" s="5"/>
      <c r="R3" s="1"/>
      <c r="S3" s="1"/>
      <c r="T3" s="3"/>
      <c r="U3" s="3"/>
      <c r="V3" s="3"/>
      <c r="W3" s="3"/>
      <c r="X3" s="3"/>
    </row>
    <row r="4" spans="1:24" ht="15" thickBot="1">
      <c r="A4" s="9" t="s">
        <v>0</v>
      </c>
      <c r="B4" s="10" t="s">
        <v>1</v>
      </c>
      <c r="C4" s="11" t="s">
        <v>2</v>
      </c>
      <c r="D4" s="12" t="s">
        <v>3</v>
      </c>
      <c r="E4" s="13" t="s">
        <v>4</v>
      </c>
      <c r="F4" s="14" t="s">
        <v>5</v>
      </c>
      <c r="G4" s="15" t="s">
        <v>6</v>
      </c>
      <c r="H4" s="16" t="s">
        <v>7</v>
      </c>
      <c r="I4" s="17" t="s">
        <v>17</v>
      </c>
      <c r="J4" s="14" t="s">
        <v>5</v>
      </c>
      <c r="K4" s="15" t="s">
        <v>6</v>
      </c>
      <c r="L4" s="18" t="s">
        <v>7</v>
      </c>
      <c r="M4" s="14" t="s">
        <v>5</v>
      </c>
      <c r="N4" s="15" t="s">
        <v>6</v>
      </c>
      <c r="O4" s="18" t="s">
        <v>7</v>
      </c>
      <c r="P4" s="19"/>
      <c r="Q4" s="19" t="s">
        <v>8</v>
      </c>
      <c r="R4" s="11" t="s">
        <v>9</v>
      </c>
      <c r="S4" s="18" t="s">
        <v>10</v>
      </c>
      <c r="T4" s="20"/>
      <c r="U4" s="3"/>
      <c r="V4" s="3"/>
      <c r="W4" s="3"/>
      <c r="X4" s="3"/>
    </row>
    <row r="5" spans="1:24" ht="15" thickBot="1">
      <c r="A5" s="21">
        <v>1</v>
      </c>
      <c r="B5" s="29" t="s">
        <v>41</v>
      </c>
      <c r="C5" s="24" t="s">
        <v>11</v>
      </c>
      <c r="D5" s="24" t="s">
        <v>61</v>
      </c>
      <c r="E5" s="27">
        <v>0.738</v>
      </c>
      <c r="F5" s="26">
        <v>14</v>
      </c>
      <c r="G5" s="24">
        <v>19</v>
      </c>
      <c r="H5" s="27">
        <v>33</v>
      </c>
      <c r="I5" s="28">
        <v>2</v>
      </c>
      <c r="J5" s="29">
        <f aca="true" t="shared" si="0" ref="J5:J16">ROUNDDOWN(Q5/3600,0)</f>
        <v>5</v>
      </c>
      <c r="K5" s="24">
        <f aca="true" t="shared" si="1" ref="K5:K16">ROUNDDOWN((Q5-(3600*J5))/60,0)</f>
        <v>19</v>
      </c>
      <c r="L5" s="27">
        <f aca="true" t="shared" si="2" ref="L5:L16">Q5-((3600*J5)+(60*K5))</f>
        <v>33</v>
      </c>
      <c r="M5" s="29">
        <f aca="true" t="shared" si="3" ref="M5:M16">ROUNDDOWN(S5/3600,0)</f>
        <v>3</v>
      </c>
      <c r="N5" s="24">
        <f aca="true" t="shared" si="4" ref="N5:N16">ROUNDDOWN((S5-(3600*M5))/60,0)</f>
        <v>55</v>
      </c>
      <c r="O5" s="30">
        <f aca="true" t="shared" si="5" ref="O5:O16">S5-((3600*M5)+(60*N5))</f>
        <v>49.67399999999907</v>
      </c>
      <c r="P5" s="29"/>
      <c r="Q5" s="24">
        <f aca="true" t="shared" si="6" ref="Q5:Q16">((F5-V5)*3600)+((G5-W5)*60)+(H5-X5)</f>
        <v>19173</v>
      </c>
      <c r="R5" s="31">
        <v>2</v>
      </c>
      <c r="S5" s="30">
        <f aca="true" t="shared" si="7" ref="S5:S17">Q5*E5</f>
        <v>14149.673999999999</v>
      </c>
      <c r="T5" s="20"/>
      <c r="U5" s="3"/>
      <c r="V5" s="3">
        <v>9</v>
      </c>
      <c r="W5" s="3">
        <v>0</v>
      </c>
      <c r="X5" s="3">
        <v>0</v>
      </c>
    </row>
    <row r="6" spans="1:24" ht="15" thickBot="1">
      <c r="A6" s="21">
        <v>2</v>
      </c>
      <c r="B6" s="32" t="s">
        <v>18</v>
      </c>
      <c r="C6" s="44" t="s">
        <v>19</v>
      </c>
      <c r="D6" s="33" t="s">
        <v>20</v>
      </c>
      <c r="E6" s="43">
        <v>0.787</v>
      </c>
      <c r="F6" s="35">
        <v>14</v>
      </c>
      <c r="G6" s="33">
        <v>14</v>
      </c>
      <c r="H6" s="34">
        <v>55</v>
      </c>
      <c r="I6" s="36">
        <v>1</v>
      </c>
      <c r="J6" s="37">
        <f t="shared" si="0"/>
        <v>5</v>
      </c>
      <c r="K6" s="38">
        <f t="shared" si="1"/>
        <v>14</v>
      </c>
      <c r="L6" s="39">
        <f t="shared" si="2"/>
        <v>55</v>
      </c>
      <c r="M6" s="37">
        <f t="shared" si="3"/>
        <v>4</v>
      </c>
      <c r="N6" s="38">
        <f t="shared" si="4"/>
        <v>7</v>
      </c>
      <c r="O6" s="40">
        <f t="shared" si="5"/>
        <v>50.36499999999978</v>
      </c>
      <c r="P6" s="41"/>
      <c r="Q6" s="33">
        <f t="shared" si="6"/>
        <v>18895</v>
      </c>
      <c r="R6" s="42">
        <v>9</v>
      </c>
      <c r="S6" s="30">
        <f t="shared" si="7"/>
        <v>14870.365</v>
      </c>
      <c r="T6" s="20"/>
      <c r="U6" s="3"/>
      <c r="V6" s="3">
        <v>9</v>
      </c>
      <c r="W6" s="3">
        <v>0</v>
      </c>
      <c r="X6" s="3">
        <v>0</v>
      </c>
    </row>
    <row r="7" spans="1:24" ht="15" thickBot="1">
      <c r="A7" s="21">
        <v>3</v>
      </c>
      <c r="B7" s="32" t="s">
        <v>38</v>
      </c>
      <c r="C7" s="44" t="s">
        <v>39</v>
      </c>
      <c r="D7" s="33" t="s">
        <v>40</v>
      </c>
      <c r="E7" s="43">
        <v>0.76</v>
      </c>
      <c r="F7" s="35">
        <v>14</v>
      </c>
      <c r="G7" s="33">
        <v>32</v>
      </c>
      <c r="H7" s="34">
        <v>0</v>
      </c>
      <c r="I7" s="36">
        <v>3</v>
      </c>
      <c r="J7" s="37">
        <f>ROUNDDOWN(Q7/3600,0)</f>
        <v>5</v>
      </c>
      <c r="K7" s="38">
        <f>ROUNDDOWN((Q7-(3600*J7))/60,0)</f>
        <v>32</v>
      </c>
      <c r="L7" s="39">
        <f>Q7-((3600*J7)+(60*K7))</f>
        <v>0</v>
      </c>
      <c r="M7" s="37">
        <f>ROUNDDOWN(S7/3600,0)</f>
        <v>4</v>
      </c>
      <c r="N7" s="38">
        <f>ROUNDDOWN((S7-(3600*M7))/60,0)</f>
        <v>12</v>
      </c>
      <c r="O7" s="40">
        <f>S7-((3600*M7)+(60*N7))</f>
        <v>19.200000000000728</v>
      </c>
      <c r="P7" s="41"/>
      <c r="Q7" s="33">
        <f>((F7-V7)*3600)+((G7-W7)*60)+(H7-X7)</f>
        <v>19920</v>
      </c>
      <c r="R7" s="42">
        <v>9</v>
      </c>
      <c r="S7" s="30">
        <f t="shared" si="7"/>
        <v>15139.2</v>
      </c>
      <c r="T7" s="20"/>
      <c r="U7" s="3"/>
      <c r="V7" s="3">
        <v>9</v>
      </c>
      <c r="W7" s="3">
        <v>0</v>
      </c>
      <c r="X7" s="3">
        <v>0</v>
      </c>
    </row>
    <row r="8" spans="1:24" ht="15" thickBot="1">
      <c r="A8" s="21">
        <v>4</v>
      </c>
      <c r="B8" s="41" t="s">
        <v>23</v>
      </c>
      <c r="C8" s="33" t="s">
        <v>24</v>
      </c>
      <c r="D8" s="33" t="s">
        <v>25</v>
      </c>
      <c r="E8" s="43">
        <v>0.734</v>
      </c>
      <c r="F8" s="35">
        <v>14</v>
      </c>
      <c r="G8" s="35">
        <v>58</v>
      </c>
      <c r="H8" s="65">
        <v>4</v>
      </c>
      <c r="I8" s="36">
        <v>5</v>
      </c>
      <c r="J8" s="37">
        <f t="shared" si="0"/>
        <v>5</v>
      </c>
      <c r="K8" s="38">
        <f t="shared" si="1"/>
        <v>58</v>
      </c>
      <c r="L8" s="39">
        <f t="shared" si="2"/>
        <v>4</v>
      </c>
      <c r="M8" s="37">
        <f t="shared" si="3"/>
        <v>4</v>
      </c>
      <c r="N8" s="38">
        <f t="shared" si="4"/>
        <v>22</v>
      </c>
      <c r="O8" s="40">
        <f t="shared" si="5"/>
        <v>49.2559999999994</v>
      </c>
      <c r="P8" s="41"/>
      <c r="Q8" s="33">
        <f t="shared" si="6"/>
        <v>21484</v>
      </c>
      <c r="R8" s="42">
        <v>1</v>
      </c>
      <c r="S8" s="30">
        <f t="shared" si="7"/>
        <v>15769.256</v>
      </c>
      <c r="T8" s="20"/>
      <c r="U8" s="3"/>
      <c r="V8" s="3">
        <v>9</v>
      </c>
      <c r="W8" s="3">
        <v>0</v>
      </c>
      <c r="X8" s="3">
        <v>0</v>
      </c>
    </row>
    <row r="9" spans="1:24" ht="15" thickBot="1">
      <c r="A9" s="21">
        <v>5</v>
      </c>
      <c r="B9" s="32" t="s">
        <v>21</v>
      </c>
      <c r="C9" s="33" t="s">
        <v>22</v>
      </c>
      <c r="D9" s="33" t="s">
        <v>63</v>
      </c>
      <c r="E9" s="34">
        <v>0.816</v>
      </c>
      <c r="F9" s="64">
        <v>14</v>
      </c>
      <c r="G9" s="33">
        <v>38</v>
      </c>
      <c r="H9" s="34">
        <v>36</v>
      </c>
      <c r="I9" s="36">
        <v>4</v>
      </c>
      <c r="J9" s="37">
        <f t="shared" si="0"/>
        <v>5</v>
      </c>
      <c r="K9" s="38">
        <f t="shared" si="1"/>
        <v>38</v>
      </c>
      <c r="L9" s="39">
        <f t="shared" si="2"/>
        <v>36</v>
      </c>
      <c r="M9" s="37">
        <f t="shared" si="3"/>
        <v>4</v>
      </c>
      <c r="N9" s="38">
        <f t="shared" si="4"/>
        <v>36</v>
      </c>
      <c r="O9" s="40">
        <f t="shared" si="5"/>
        <v>17.855999999999767</v>
      </c>
      <c r="P9" s="41"/>
      <c r="Q9" s="33">
        <f t="shared" si="6"/>
        <v>20316</v>
      </c>
      <c r="R9" s="42">
        <v>9</v>
      </c>
      <c r="S9" s="30">
        <f t="shared" si="7"/>
        <v>16577.856</v>
      </c>
      <c r="T9" s="20"/>
      <c r="U9" s="3"/>
      <c r="V9" s="3">
        <v>9</v>
      </c>
      <c r="W9" s="3">
        <v>0</v>
      </c>
      <c r="X9" s="3">
        <v>0</v>
      </c>
    </row>
    <row r="10" spans="1:24" ht="15" thickBot="1">
      <c r="A10" s="21">
        <v>14</v>
      </c>
      <c r="B10" s="32" t="s">
        <v>58</v>
      </c>
      <c r="C10" s="33" t="s">
        <v>59</v>
      </c>
      <c r="D10" s="33" t="s">
        <v>60</v>
      </c>
      <c r="E10" s="34">
        <v>0.676</v>
      </c>
      <c r="F10" s="64">
        <v>18</v>
      </c>
      <c r="G10" s="33">
        <v>0</v>
      </c>
      <c r="H10" s="34">
        <v>0</v>
      </c>
      <c r="I10" s="36"/>
      <c r="J10" s="37">
        <f>ROUNDDOWN(Q10/3600,0)</f>
        <v>9</v>
      </c>
      <c r="K10" s="38">
        <f>ROUNDDOWN((Q10-(3600*J10))/60,0)</f>
        <v>0</v>
      </c>
      <c r="L10" s="39">
        <f>Q10-((3600*J10)+(60*K10))</f>
        <v>0</v>
      </c>
      <c r="M10" s="37">
        <f>ROUNDDOWN(S10/3600,0)</f>
        <v>6</v>
      </c>
      <c r="N10" s="38">
        <f>ROUNDDOWN((S10-(3600*M10))/60,0)</f>
        <v>5</v>
      </c>
      <c r="O10" s="40">
        <f>S10-((3600*M10)+(60*N10))</f>
        <v>2.400000000001455</v>
      </c>
      <c r="P10" s="41"/>
      <c r="Q10" s="33">
        <f>((F10-V10)*3600)+((G10-W10)*60)+(H10-X10)</f>
        <v>32400</v>
      </c>
      <c r="R10" s="42">
        <v>9</v>
      </c>
      <c r="S10" s="30">
        <f t="shared" si="7"/>
        <v>21902.4</v>
      </c>
      <c r="T10" s="20"/>
      <c r="U10" s="3"/>
      <c r="V10" s="3">
        <v>9</v>
      </c>
      <c r="W10" s="3">
        <v>0</v>
      </c>
      <c r="X10" s="3">
        <v>0</v>
      </c>
    </row>
    <row r="11" spans="1:24" ht="15" thickBot="1">
      <c r="A11" s="21">
        <v>14</v>
      </c>
      <c r="B11" s="41" t="s">
        <v>29</v>
      </c>
      <c r="C11" s="33" t="s">
        <v>30</v>
      </c>
      <c r="D11" s="33" t="s">
        <v>31</v>
      </c>
      <c r="E11" s="34">
        <v>0.697</v>
      </c>
      <c r="F11" s="64">
        <v>18</v>
      </c>
      <c r="G11" s="33">
        <v>0</v>
      </c>
      <c r="H11" s="34">
        <v>0</v>
      </c>
      <c r="I11" s="36"/>
      <c r="J11" s="37">
        <f>ROUNDDOWN(Q11/3600,0)</f>
        <v>9</v>
      </c>
      <c r="K11" s="38">
        <f>ROUNDDOWN((Q11-(3600*J11))/60,0)</f>
        <v>0</v>
      </c>
      <c r="L11" s="39">
        <f>Q11-((3600*J11)+(60*K11))</f>
        <v>0</v>
      </c>
      <c r="M11" s="37">
        <f>ROUNDDOWN(S11/3600,0)</f>
        <v>6</v>
      </c>
      <c r="N11" s="38">
        <f>ROUNDDOWN((S11-(3600*M11))/60,0)</f>
        <v>16</v>
      </c>
      <c r="O11" s="40">
        <f>S11-((3600*M11)+(60*N11))</f>
        <v>22.799999999999272</v>
      </c>
      <c r="P11" s="41"/>
      <c r="Q11" s="33">
        <f>((F11-V11)*3600)+((G11-W11)*60)+(H11-X11)</f>
        <v>32400</v>
      </c>
      <c r="R11" s="42">
        <v>9</v>
      </c>
      <c r="S11" s="30">
        <f t="shared" si="7"/>
        <v>22582.8</v>
      </c>
      <c r="T11" s="3"/>
      <c r="U11" s="3"/>
      <c r="V11" s="3">
        <v>9</v>
      </c>
      <c r="W11" s="3">
        <v>0</v>
      </c>
      <c r="X11" s="3">
        <v>0</v>
      </c>
    </row>
    <row r="12" spans="1:24" ht="15" thickBot="1">
      <c r="A12" s="21">
        <v>14</v>
      </c>
      <c r="B12" s="41" t="s">
        <v>42</v>
      </c>
      <c r="C12" s="33" t="s">
        <v>43</v>
      </c>
      <c r="D12" s="33" t="s">
        <v>44</v>
      </c>
      <c r="E12" s="43">
        <v>0.705</v>
      </c>
      <c r="F12" s="64">
        <v>18</v>
      </c>
      <c r="G12" s="33">
        <v>0</v>
      </c>
      <c r="H12" s="34">
        <v>0</v>
      </c>
      <c r="I12" s="36"/>
      <c r="J12" s="37">
        <f>ROUNDDOWN(Q12/3600,0)</f>
        <v>9</v>
      </c>
      <c r="K12" s="38">
        <f>ROUNDDOWN((Q12-(3600*J12))/60,0)</f>
        <v>0</v>
      </c>
      <c r="L12" s="39">
        <f>Q12-((3600*J12)+(60*K12))</f>
        <v>0</v>
      </c>
      <c r="M12" s="37">
        <f>ROUNDDOWN(S12/3600,0)</f>
        <v>6</v>
      </c>
      <c r="N12" s="38">
        <f>ROUNDDOWN((S12-(3600*M12))/60,0)</f>
        <v>20</v>
      </c>
      <c r="O12" s="40">
        <f>S12-((3600*M12)+(60*N12))</f>
        <v>42</v>
      </c>
      <c r="P12" s="41"/>
      <c r="Q12" s="33">
        <f>((F12-V12)*3600)+((G12-W12)*60)+(H12-X12)</f>
        <v>32400</v>
      </c>
      <c r="R12" s="42">
        <v>9</v>
      </c>
      <c r="S12" s="30">
        <f t="shared" si="7"/>
        <v>22842</v>
      </c>
      <c r="T12" s="20"/>
      <c r="U12" s="3"/>
      <c r="V12" s="3">
        <v>9</v>
      </c>
      <c r="W12" s="3">
        <v>0</v>
      </c>
      <c r="X12" s="3">
        <v>0</v>
      </c>
    </row>
    <row r="13" spans="1:24" ht="15" thickBot="1">
      <c r="A13" s="21">
        <v>14</v>
      </c>
      <c r="B13" s="41" t="s">
        <v>45</v>
      </c>
      <c r="C13" s="33" t="s">
        <v>46</v>
      </c>
      <c r="D13" s="33" t="s">
        <v>47</v>
      </c>
      <c r="E13" s="34">
        <v>0.713</v>
      </c>
      <c r="F13" s="35">
        <v>18</v>
      </c>
      <c r="G13" s="33">
        <v>0</v>
      </c>
      <c r="H13" s="34">
        <v>0</v>
      </c>
      <c r="I13" s="36"/>
      <c r="J13" s="37">
        <f t="shared" si="0"/>
        <v>9</v>
      </c>
      <c r="K13" s="38">
        <f t="shared" si="1"/>
        <v>0</v>
      </c>
      <c r="L13" s="39">
        <f t="shared" si="2"/>
        <v>0</v>
      </c>
      <c r="M13" s="37">
        <f t="shared" si="3"/>
        <v>6</v>
      </c>
      <c r="N13" s="38">
        <f t="shared" si="4"/>
        <v>25</v>
      </c>
      <c r="O13" s="40">
        <f t="shared" si="5"/>
        <v>1.2000000000007276</v>
      </c>
      <c r="P13" s="41"/>
      <c r="Q13" s="33">
        <f t="shared" si="6"/>
        <v>32400</v>
      </c>
      <c r="R13" s="42">
        <v>9</v>
      </c>
      <c r="S13" s="30">
        <f t="shared" si="7"/>
        <v>23101.2</v>
      </c>
      <c r="T13" s="20"/>
      <c r="U13" s="3"/>
      <c r="V13" s="3">
        <v>9</v>
      </c>
      <c r="W13" s="3">
        <v>0</v>
      </c>
      <c r="X13" s="3">
        <v>0</v>
      </c>
    </row>
    <row r="14" spans="1:24" ht="15" thickBot="1">
      <c r="A14" s="21">
        <v>14</v>
      </c>
      <c r="B14" s="32" t="s">
        <v>35</v>
      </c>
      <c r="C14" s="33" t="s">
        <v>36</v>
      </c>
      <c r="D14" s="33" t="s">
        <v>37</v>
      </c>
      <c r="E14" s="34">
        <v>0.731</v>
      </c>
      <c r="F14" s="35">
        <v>18</v>
      </c>
      <c r="G14" s="33">
        <v>0</v>
      </c>
      <c r="H14" s="34">
        <v>0</v>
      </c>
      <c r="I14" s="36"/>
      <c r="J14" s="37">
        <f t="shared" si="0"/>
        <v>9</v>
      </c>
      <c r="K14" s="38">
        <f t="shared" si="1"/>
        <v>0</v>
      </c>
      <c r="L14" s="39">
        <f t="shared" si="2"/>
        <v>0</v>
      </c>
      <c r="M14" s="37">
        <f t="shared" si="3"/>
        <v>6</v>
      </c>
      <c r="N14" s="38">
        <f t="shared" si="4"/>
        <v>34</v>
      </c>
      <c r="O14" s="40">
        <f t="shared" si="5"/>
        <v>44.39999999999782</v>
      </c>
      <c r="P14" s="41"/>
      <c r="Q14" s="33">
        <f t="shared" si="6"/>
        <v>32400</v>
      </c>
      <c r="R14" s="42">
        <v>9</v>
      </c>
      <c r="S14" s="30">
        <f t="shared" si="7"/>
        <v>23684.399999999998</v>
      </c>
      <c r="T14" s="3"/>
      <c r="U14" s="3"/>
      <c r="V14" s="3">
        <v>9</v>
      </c>
      <c r="W14" s="3">
        <v>0</v>
      </c>
      <c r="X14" s="3">
        <v>0</v>
      </c>
    </row>
    <row r="15" spans="1:24" ht="15" thickBot="1">
      <c r="A15" s="21">
        <v>14</v>
      </c>
      <c r="B15" s="32" t="s">
        <v>26</v>
      </c>
      <c r="C15" s="33" t="s">
        <v>27</v>
      </c>
      <c r="D15" s="33" t="s">
        <v>28</v>
      </c>
      <c r="E15" s="34">
        <v>0.735</v>
      </c>
      <c r="F15" s="35">
        <v>18</v>
      </c>
      <c r="G15" s="33">
        <v>0</v>
      </c>
      <c r="H15" s="34">
        <v>0</v>
      </c>
      <c r="I15" s="36"/>
      <c r="J15" s="37">
        <f>ROUNDDOWN(Q15/3600,0)</f>
        <v>9</v>
      </c>
      <c r="K15" s="38">
        <f>ROUNDDOWN((Q15-(3600*J15))/60,0)</f>
        <v>0</v>
      </c>
      <c r="L15" s="39">
        <f>Q15-((3600*J15)+(60*K15))</f>
        <v>0</v>
      </c>
      <c r="M15" s="37">
        <f>ROUNDDOWN(S15/3600,0)</f>
        <v>6</v>
      </c>
      <c r="N15" s="38">
        <f>ROUNDDOWN((S15-(3600*M15))/60,0)</f>
        <v>36</v>
      </c>
      <c r="O15" s="40">
        <f>S15-((3600*M15)+(60*N15))</f>
        <v>54</v>
      </c>
      <c r="P15" s="41"/>
      <c r="Q15" s="33">
        <f>((F15-V15)*3600)+((G15-W15)*60)+(H15-X15)</f>
        <v>32400</v>
      </c>
      <c r="R15" s="42">
        <v>3</v>
      </c>
      <c r="S15" s="30">
        <f t="shared" si="7"/>
        <v>23814</v>
      </c>
      <c r="T15" s="3"/>
      <c r="U15" s="3"/>
      <c r="V15" s="3">
        <v>9</v>
      </c>
      <c r="W15" s="3">
        <v>0</v>
      </c>
      <c r="X15" s="3">
        <v>0</v>
      </c>
    </row>
    <row r="16" spans="1:24" ht="15" thickBot="1">
      <c r="A16" s="21">
        <v>14</v>
      </c>
      <c r="B16" s="41" t="s">
        <v>53</v>
      </c>
      <c r="C16" s="33" t="s">
        <v>11</v>
      </c>
      <c r="D16" s="33" t="s">
        <v>62</v>
      </c>
      <c r="E16" s="34">
        <v>0.738</v>
      </c>
      <c r="F16" s="35">
        <v>18</v>
      </c>
      <c r="G16" s="33">
        <v>0</v>
      </c>
      <c r="H16" s="34">
        <v>0</v>
      </c>
      <c r="I16" s="36"/>
      <c r="J16" s="37">
        <f t="shared" si="0"/>
        <v>9</v>
      </c>
      <c r="K16" s="38">
        <f t="shared" si="1"/>
        <v>0</v>
      </c>
      <c r="L16" s="39">
        <f t="shared" si="2"/>
        <v>0</v>
      </c>
      <c r="M16" s="37">
        <f t="shared" si="3"/>
        <v>6</v>
      </c>
      <c r="N16" s="38">
        <f t="shared" si="4"/>
        <v>38</v>
      </c>
      <c r="O16" s="40">
        <f t="shared" si="5"/>
        <v>31.200000000000728</v>
      </c>
      <c r="P16" s="41"/>
      <c r="Q16" s="33">
        <f t="shared" si="6"/>
        <v>32400</v>
      </c>
      <c r="R16" s="42">
        <v>9</v>
      </c>
      <c r="S16" s="30">
        <f t="shared" si="7"/>
        <v>23911.2</v>
      </c>
      <c r="T16" s="3"/>
      <c r="U16" s="3"/>
      <c r="V16" s="3">
        <v>9</v>
      </c>
      <c r="W16" s="3">
        <v>0</v>
      </c>
      <c r="X16" s="3">
        <v>0</v>
      </c>
    </row>
    <row r="17" spans="1:24" ht="15" thickBot="1">
      <c r="A17" s="21">
        <v>14</v>
      </c>
      <c r="B17" s="32" t="s">
        <v>32</v>
      </c>
      <c r="C17" s="33" t="s">
        <v>33</v>
      </c>
      <c r="D17" s="33" t="s">
        <v>34</v>
      </c>
      <c r="E17" s="34">
        <v>0.739</v>
      </c>
      <c r="F17" s="35">
        <v>18</v>
      </c>
      <c r="G17" s="33">
        <v>0</v>
      </c>
      <c r="H17" s="34">
        <v>0</v>
      </c>
      <c r="I17" s="36"/>
      <c r="J17" s="37">
        <f>ROUNDDOWN(Q17/3600,0)</f>
        <v>9</v>
      </c>
      <c r="K17" s="38">
        <f>ROUNDDOWN((Q17-(3600*J17))/60,0)</f>
        <v>0</v>
      </c>
      <c r="L17" s="39">
        <f>Q17-((3600*J17)+(60*K17))</f>
        <v>0</v>
      </c>
      <c r="M17" s="37">
        <f>ROUNDDOWN(S17/3600,0)</f>
        <v>6</v>
      </c>
      <c r="N17" s="38">
        <f>ROUNDDOWN((S17-(3600*M17))/60,0)</f>
        <v>39</v>
      </c>
      <c r="O17" s="40">
        <f>S17-((3600*M17)+(60*N17))</f>
        <v>3.599999999998545</v>
      </c>
      <c r="P17" s="41"/>
      <c r="Q17" s="33">
        <f>((F17-V17)*3600)+((G17-W17)*60)+(H17-X17)</f>
        <v>32400</v>
      </c>
      <c r="R17" s="42">
        <v>9</v>
      </c>
      <c r="S17" s="30">
        <f t="shared" si="7"/>
        <v>23943.6</v>
      </c>
      <c r="T17" s="20"/>
      <c r="U17" s="3"/>
      <c r="V17" s="3">
        <v>9</v>
      </c>
      <c r="W17" s="3">
        <v>0</v>
      </c>
      <c r="X17" s="3">
        <v>0</v>
      </c>
    </row>
    <row r="18" spans="1:24" ht="15" thickBot="1">
      <c r="A18" s="21"/>
      <c r="B18" s="41"/>
      <c r="C18" s="33"/>
      <c r="D18" s="33"/>
      <c r="E18" s="34"/>
      <c r="F18" s="35"/>
      <c r="G18" s="33"/>
      <c r="H18" s="34"/>
      <c r="I18" s="36"/>
      <c r="J18" s="37"/>
      <c r="K18" s="38"/>
      <c r="L18" s="39"/>
      <c r="M18" s="37"/>
      <c r="N18" s="38"/>
      <c r="O18" s="40"/>
      <c r="P18" s="41"/>
      <c r="Q18" s="33"/>
      <c r="R18" s="42"/>
      <c r="S18" s="30"/>
      <c r="T18" s="20"/>
      <c r="U18" s="3"/>
      <c r="V18" s="3">
        <v>9</v>
      </c>
      <c r="W18" s="3">
        <v>0</v>
      </c>
      <c r="X18" s="3">
        <v>0</v>
      </c>
    </row>
    <row r="19" spans="1:24" ht="15" thickBot="1">
      <c r="A19" s="46"/>
      <c r="B19" s="32"/>
      <c r="C19" s="33"/>
      <c r="D19" s="33"/>
      <c r="E19" s="34"/>
      <c r="F19" s="35"/>
      <c r="G19" s="33"/>
      <c r="H19" s="34"/>
      <c r="I19" s="36"/>
      <c r="J19" s="37"/>
      <c r="K19" s="38"/>
      <c r="L19" s="39"/>
      <c r="M19" s="37"/>
      <c r="N19" s="38"/>
      <c r="O19" s="40"/>
      <c r="P19" s="41"/>
      <c r="Q19" s="33"/>
      <c r="R19" s="42"/>
      <c r="S19" s="30"/>
      <c r="T19" s="20"/>
      <c r="U19" s="3"/>
      <c r="V19" s="3">
        <v>9</v>
      </c>
      <c r="W19" s="3">
        <v>0</v>
      </c>
      <c r="X19" s="3">
        <v>0</v>
      </c>
    </row>
    <row r="20" spans="1:24" ht="15" thickBot="1">
      <c r="A20" s="46"/>
      <c r="B20" s="41"/>
      <c r="C20" s="33"/>
      <c r="D20" s="33"/>
      <c r="E20" s="43"/>
      <c r="F20" s="35"/>
      <c r="G20" s="33"/>
      <c r="H20" s="34"/>
      <c r="I20" s="36"/>
      <c r="J20" s="37"/>
      <c r="K20" s="38"/>
      <c r="L20" s="39"/>
      <c r="M20" s="37"/>
      <c r="N20" s="38"/>
      <c r="O20" s="40"/>
      <c r="P20" s="41"/>
      <c r="Q20" s="33"/>
      <c r="R20" s="42"/>
      <c r="S20" s="30"/>
      <c r="T20" s="20"/>
      <c r="U20" s="3"/>
      <c r="V20" s="3">
        <v>9</v>
      </c>
      <c r="W20" s="3">
        <v>0</v>
      </c>
      <c r="X20" s="3">
        <v>0</v>
      </c>
    </row>
    <row r="21" spans="1:24" ht="14.25">
      <c r="A21" s="46"/>
      <c r="B21" s="41"/>
      <c r="C21" s="33"/>
      <c r="D21" s="33"/>
      <c r="E21" s="34"/>
      <c r="F21" s="35"/>
      <c r="G21" s="33"/>
      <c r="H21" s="34"/>
      <c r="I21" s="36"/>
      <c r="J21" s="37"/>
      <c r="K21" s="38"/>
      <c r="L21" s="39"/>
      <c r="M21" s="37"/>
      <c r="N21" s="38"/>
      <c r="O21" s="40"/>
      <c r="P21" s="41"/>
      <c r="Q21" s="33"/>
      <c r="R21" s="42"/>
      <c r="S21" s="30"/>
      <c r="T21" s="20"/>
      <c r="U21" s="3"/>
      <c r="V21" s="3">
        <v>9</v>
      </c>
      <c r="W21" s="3">
        <v>0</v>
      </c>
      <c r="X21" s="3">
        <v>0</v>
      </c>
    </row>
    <row r="22" spans="1:24" ht="15" thickBot="1">
      <c r="A22" s="46"/>
      <c r="B22" s="47"/>
      <c r="C22" s="48"/>
      <c r="D22" s="48"/>
      <c r="E22" s="49"/>
      <c r="F22" s="50"/>
      <c r="G22" s="51"/>
      <c r="H22" s="52"/>
      <c r="I22" s="53"/>
      <c r="J22" s="54"/>
      <c r="K22" s="55"/>
      <c r="L22" s="56"/>
      <c r="M22" s="54"/>
      <c r="N22" s="55"/>
      <c r="O22" s="57"/>
      <c r="P22" s="58"/>
      <c r="Q22" s="51"/>
      <c r="R22" s="59"/>
      <c r="S22" s="60"/>
      <c r="T22" s="20"/>
      <c r="U22" s="3"/>
      <c r="V22" s="3">
        <v>9</v>
      </c>
      <c r="W22" s="3">
        <v>0</v>
      </c>
      <c r="X22" s="3">
        <v>0</v>
      </c>
    </row>
    <row r="23" spans="1:24" ht="15" thickBot="1">
      <c r="A23" s="61"/>
      <c r="B23" s="62"/>
      <c r="C23" s="48"/>
      <c r="D23" s="48"/>
      <c r="E23" s="49"/>
      <c r="F23" s="6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"/>
      <c r="U23" s="3"/>
      <c r="V23" s="3"/>
      <c r="W23" s="3"/>
      <c r="X23" s="3"/>
    </row>
    <row r="25" spans="1:24" ht="15" thickBot="1">
      <c r="A25" s="3"/>
      <c r="B25" s="41"/>
      <c r="C25" s="33"/>
      <c r="D25" s="33"/>
      <c r="E25" s="43">
        <v>0.734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4.25">
      <c r="A26" s="3"/>
      <c r="B26" s="22"/>
      <c r="C26" s="23"/>
      <c r="D26" s="24"/>
      <c r="E26" s="25">
        <v>0.76</v>
      </c>
      <c r="G26" s="3"/>
      <c r="T26" s="3"/>
      <c r="U26" s="3"/>
      <c r="V26" s="3"/>
      <c r="W26" s="3"/>
      <c r="X26" s="3"/>
    </row>
    <row r="27" spans="1:24" ht="14.25">
      <c r="A27" s="3"/>
      <c r="B27" s="41" t="s">
        <v>48</v>
      </c>
      <c r="C27" s="33" t="s">
        <v>49</v>
      </c>
      <c r="D27" s="33" t="s">
        <v>50</v>
      </c>
      <c r="E27" s="43">
        <v>0.75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4.25">
      <c r="A28" s="3"/>
      <c r="B28" s="45" t="s">
        <v>51</v>
      </c>
      <c r="C28" s="44" t="s">
        <v>12</v>
      </c>
      <c r="D28" s="33" t="s">
        <v>52</v>
      </c>
      <c r="E28" s="43">
        <v>0.748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4.25">
      <c r="A29" s="3"/>
      <c r="B29" s="41" t="s">
        <v>54</v>
      </c>
      <c r="C29" s="33" t="s">
        <v>55</v>
      </c>
      <c r="D29" s="33" t="s">
        <v>31</v>
      </c>
      <c r="E29" s="34">
        <v>0.705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5" ht="14.25">
      <c r="B30" s="45" t="s">
        <v>51</v>
      </c>
      <c r="C30" s="44" t="s">
        <v>12</v>
      </c>
      <c r="D30" s="33" t="s">
        <v>52</v>
      </c>
      <c r="E30" s="43">
        <v>0.748</v>
      </c>
    </row>
  </sheetData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7">
      <selection activeCell="I29" sqref="I29"/>
    </sheetView>
  </sheetViews>
  <sheetFormatPr defaultColWidth="9.00390625" defaultRowHeight="13.5"/>
  <sheetData>
    <row r="1" spans="1:24" ht="14.25">
      <c r="A1" s="1"/>
      <c r="B1" s="2" t="s">
        <v>64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U1" s="3"/>
      <c r="V1" s="3"/>
      <c r="W1" s="3"/>
      <c r="X1" s="3"/>
    </row>
    <row r="2" spans="1:24" ht="15" thickBot="1">
      <c r="A2" s="1"/>
      <c r="B2" s="4"/>
      <c r="C2" s="1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1"/>
      <c r="S2" s="1"/>
      <c r="T2" s="3"/>
      <c r="U2" s="3"/>
      <c r="V2" s="3"/>
      <c r="W2" s="3"/>
      <c r="X2" s="3"/>
    </row>
    <row r="3" spans="1:24" ht="15" thickBot="1">
      <c r="A3" s="1"/>
      <c r="B3" s="5" t="s">
        <v>65</v>
      </c>
      <c r="C3" s="5"/>
      <c r="D3" s="5"/>
      <c r="E3" s="5"/>
      <c r="F3" s="6"/>
      <c r="G3" s="7" t="s">
        <v>14</v>
      </c>
      <c r="H3" s="7"/>
      <c r="I3" s="8"/>
      <c r="J3" s="6" t="s">
        <v>15</v>
      </c>
      <c r="K3" s="7"/>
      <c r="L3" s="8"/>
      <c r="M3" s="6" t="s">
        <v>16</v>
      </c>
      <c r="N3" s="7"/>
      <c r="O3" s="8"/>
      <c r="P3" s="1"/>
      <c r="Q3" s="5"/>
      <c r="R3" s="1"/>
      <c r="S3" s="1"/>
      <c r="T3" s="3"/>
      <c r="U3" s="3"/>
      <c r="V3" s="3"/>
      <c r="W3" s="3"/>
      <c r="X3" s="3"/>
    </row>
    <row r="4" spans="1:24" ht="15" thickBot="1">
      <c r="A4" s="9" t="s">
        <v>0</v>
      </c>
      <c r="B4" s="10" t="s">
        <v>1</v>
      </c>
      <c r="C4" s="11" t="s">
        <v>2</v>
      </c>
      <c r="D4" s="12" t="s">
        <v>3</v>
      </c>
      <c r="E4" s="13" t="s">
        <v>4</v>
      </c>
      <c r="F4" s="14" t="s">
        <v>5</v>
      </c>
      <c r="G4" s="15" t="s">
        <v>6</v>
      </c>
      <c r="H4" s="16" t="s">
        <v>7</v>
      </c>
      <c r="I4" s="17" t="s">
        <v>17</v>
      </c>
      <c r="J4" s="14" t="s">
        <v>5</v>
      </c>
      <c r="K4" s="15" t="s">
        <v>6</v>
      </c>
      <c r="L4" s="18" t="s">
        <v>7</v>
      </c>
      <c r="M4" s="14" t="s">
        <v>5</v>
      </c>
      <c r="N4" s="15" t="s">
        <v>6</v>
      </c>
      <c r="O4" s="18" t="s">
        <v>7</v>
      </c>
      <c r="P4" s="19"/>
      <c r="Q4" s="19" t="s">
        <v>8</v>
      </c>
      <c r="R4" s="11" t="s">
        <v>9</v>
      </c>
      <c r="S4" s="18" t="s">
        <v>10</v>
      </c>
      <c r="T4" s="20"/>
      <c r="U4" s="3"/>
      <c r="V4" s="3"/>
      <c r="W4" s="3"/>
      <c r="X4" s="3"/>
    </row>
    <row r="5" spans="1:24" ht="15" thickBot="1">
      <c r="A5" s="21">
        <v>8</v>
      </c>
      <c r="B5" s="22" t="s">
        <v>18</v>
      </c>
      <c r="C5" s="23" t="s">
        <v>19</v>
      </c>
      <c r="D5" s="24" t="s">
        <v>20</v>
      </c>
      <c r="E5" s="25">
        <v>0.787</v>
      </c>
      <c r="F5" s="26">
        <v>11</v>
      </c>
      <c r="G5" s="24">
        <v>44</v>
      </c>
      <c r="H5" s="27">
        <v>45</v>
      </c>
      <c r="I5" s="28">
        <v>1</v>
      </c>
      <c r="J5" s="29">
        <f aca="true" t="shared" si="0" ref="J5:J11">ROUNDDOWN(Q5/3600,0)</f>
        <v>2</v>
      </c>
      <c r="K5" s="24">
        <f aca="true" t="shared" si="1" ref="K5:K11">ROUNDDOWN((Q5-(3600*J5))/60,0)</f>
        <v>44</v>
      </c>
      <c r="L5" s="27">
        <f aca="true" t="shared" si="2" ref="L5:L11">Q5-((3600*J5)+(60*K5))</f>
        <v>45</v>
      </c>
      <c r="M5" s="29">
        <f aca="true" t="shared" si="3" ref="M5:M11">ROUNDDOWN(S5/3600,0)</f>
        <v>2</v>
      </c>
      <c r="N5" s="24">
        <f aca="true" t="shared" si="4" ref="N5:N11">ROUNDDOWN((S5-(3600*M5))/60,0)</f>
        <v>9</v>
      </c>
      <c r="O5" s="30">
        <f aca="true" t="shared" si="5" ref="O5:O11">S5-((3600*M5)+(60*N5))</f>
        <v>39.49499999999989</v>
      </c>
      <c r="P5" s="29"/>
      <c r="Q5" s="24">
        <f aca="true" t="shared" si="6" ref="Q5:Q11">((F5-V5)*3600)+((G5-W5)*60)+(H5-X5)</f>
        <v>9885</v>
      </c>
      <c r="R5" s="31">
        <v>9</v>
      </c>
      <c r="S5" s="30">
        <f aca="true" t="shared" si="7" ref="S5:S14">Q5*E5</f>
        <v>7779.495</v>
      </c>
      <c r="T5" s="20"/>
      <c r="U5" s="3"/>
      <c r="V5" s="3">
        <v>9</v>
      </c>
      <c r="W5" s="3">
        <v>0</v>
      </c>
      <c r="X5" s="3">
        <v>0</v>
      </c>
    </row>
    <row r="6" spans="1:24" ht="15" thickBot="1">
      <c r="A6" s="21">
        <v>7</v>
      </c>
      <c r="B6" s="41" t="s">
        <v>45</v>
      </c>
      <c r="C6" s="33" t="s">
        <v>46</v>
      </c>
      <c r="D6" s="33" t="s">
        <v>47</v>
      </c>
      <c r="E6" s="34">
        <v>0.713</v>
      </c>
      <c r="F6" s="35">
        <v>12</v>
      </c>
      <c r="G6" s="33">
        <v>5</v>
      </c>
      <c r="H6" s="34">
        <v>20</v>
      </c>
      <c r="I6" s="36"/>
      <c r="J6" s="37">
        <f t="shared" si="0"/>
        <v>3</v>
      </c>
      <c r="K6" s="38">
        <f t="shared" si="1"/>
        <v>5</v>
      </c>
      <c r="L6" s="39">
        <f t="shared" si="2"/>
        <v>20</v>
      </c>
      <c r="M6" s="37">
        <f t="shared" si="3"/>
        <v>2</v>
      </c>
      <c r="N6" s="38">
        <f t="shared" si="4"/>
        <v>12</v>
      </c>
      <c r="O6" s="40">
        <f t="shared" si="5"/>
        <v>8.55999999999949</v>
      </c>
      <c r="P6" s="41"/>
      <c r="Q6" s="33">
        <f t="shared" si="6"/>
        <v>11120</v>
      </c>
      <c r="R6" s="42">
        <v>9</v>
      </c>
      <c r="S6" s="30">
        <f t="shared" si="7"/>
        <v>7928.5599999999995</v>
      </c>
      <c r="T6" s="20"/>
      <c r="U6" s="3"/>
      <c r="V6" s="3">
        <v>9</v>
      </c>
      <c r="W6" s="3">
        <v>0</v>
      </c>
      <c r="X6" s="3">
        <v>0</v>
      </c>
    </row>
    <row r="7" spans="1:24" ht="15" thickBot="1">
      <c r="A7" s="21">
        <v>6</v>
      </c>
      <c r="B7" s="32" t="s">
        <v>38</v>
      </c>
      <c r="C7" s="44" t="s">
        <v>39</v>
      </c>
      <c r="D7" s="33" t="s">
        <v>40</v>
      </c>
      <c r="E7" s="43">
        <v>0.76</v>
      </c>
      <c r="F7" s="35">
        <v>11</v>
      </c>
      <c r="G7" s="33">
        <v>54</v>
      </c>
      <c r="H7" s="34">
        <v>39</v>
      </c>
      <c r="I7" s="36">
        <v>3</v>
      </c>
      <c r="J7" s="37">
        <f>ROUNDDOWN(Q7/3600,0)</f>
        <v>2</v>
      </c>
      <c r="K7" s="38">
        <f>ROUNDDOWN((Q7-(3600*J7))/60,0)</f>
        <v>54</v>
      </c>
      <c r="L7" s="39">
        <f>Q7-((3600*J7)+(60*K7))</f>
        <v>39</v>
      </c>
      <c r="M7" s="37">
        <f>ROUNDDOWN(S7/3600,0)</f>
        <v>2</v>
      </c>
      <c r="N7" s="38">
        <f>ROUNDDOWN((S7-(3600*M7))/60,0)</f>
        <v>12</v>
      </c>
      <c r="O7" s="40">
        <f>S7-((3600*M7)+(60*N7))</f>
        <v>44.039999999999964</v>
      </c>
      <c r="P7" s="41"/>
      <c r="Q7" s="33">
        <f>((F7-V7)*3600)+((G7-W7)*60)+(H7-X7)</f>
        <v>10479</v>
      </c>
      <c r="R7" s="42">
        <v>9</v>
      </c>
      <c r="S7" s="30">
        <f t="shared" si="7"/>
        <v>7964.04</v>
      </c>
      <c r="T7" s="20"/>
      <c r="U7" s="3"/>
      <c r="V7" s="3">
        <v>9</v>
      </c>
      <c r="W7" s="3">
        <v>0</v>
      </c>
      <c r="X7" s="3">
        <v>0</v>
      </c>
    </row>
    <row r="8" spans="1:24" ht="15" thickBot="1">
      <c r="A8" s="21">
        <v>3</v>
      </c>
      <c r="B8" s="32" t="s">
        <v>35</v>
      </c>
      <c r="C8" s="33" t="s">
        <v>36</v>
      </c>
      <c r="D8" s="33" t="s">
        <v>37</v>
      </c>
      <c r="E8" s="34">
        <v>0.731</v>
      </c>
      <c r="F8" s="35">
        <v>12</v>
      </c>
      <c r="G8" s="35">
        <v>2</v>
      </c>
      <c r="H8" s="65">
        <v>24</v>
      </c>
      <c r="I8" s="36"/>
      <c r="J8" s="37">
        <f t="shared" si="0"/>
        <v>3</v>
      </c>
      <c r="K8" s="38">
        <f t="shared" si="1"/>
        <v>2</v>
      </c>
      <c r="L8" s="39">
        <f t="shared" si="2"/>
        <v>24</v>
      </c>
      <c r="M8" s="37">
        <f t="shared" si="3"/>
        <v>2</v>
      </c>
      <c r="N8" s="38">
        <f t="shared" si="4"/>
        <v>13</v>
      </c>
      <c r="O8" s="40">
        <f t="shared" si="5"/>
        <v>20.063999999999396</v>
      </c>
      <c r="P8" s="41"/>
      <c r="Q8" s="33">
        <f t="shared" si="6"/>
        <v>10944</v>
      </c>
      <c r="R8" s="42">
        <v>9</v>
      </c>
      <c r="S8" s="30">
        <f t="shared" si="7"/>
        <v>8000.063999999999</v>
      </c>
      <c r="T8" s="20"/>
      <c r="U8" s="3"/>
      <c r="V8" s="3">
        <v>9</v>
      </c>
      <c r="W8" s="3">
        <v>0</v>
      </c>
      <c r="X8" s="3">
        <v>0</v>
      </c>
    </row>
    <row r="9" spans="1:24" ht="15" thickBot="1">
      <c r="A9" s="21">
        <v>5</v>
      </c>
      <c r="B9" s="41" t="s">
        <v>23</v>
      </c>
      <c r="C9" s="33" t="s">
        <v>24</v>
      </c>
      <c r="D9" s="33" t="s">
        <v>25</v>
      </c>
      <c r="E9" s="43">
        <v>0.734</v>
      </c>
      <c r="F9" s="64">
        <v>12</v>
      </c>
      <c r="G9" s="33">
        <v>6</v>
      </c>
      <c r="H9" s="34">
        <v>33</v>
      </c>
      <c r="I9" s="36">
        <v>5</v>
      </c>
      <c r="J9" s="37">
        <f t="shared" si="0"/>
        <v>3</v>
      </c>
      <c r="K9" s="38">
        <f t="shared" si="1"/>
        <v>6</v>
      </c>
      <c r="L9" s="39">
        <f t="shared" si="2"/>
        <v>33</v>
      </c>
      <c r="M9" s="37">
        <f t="shared" si="3"/>
        <v>2</v>
      </c>
      <c r="N9" s="38">
        <f t="shared" si="4"/>
        <v>16</v>
      </c>
      <c r="O9" s="40">
        <f t="shared" si="5"/>
        <v>55.66200000000026</v>
      </c>
      <c r="P9" s="41"/>
      <c r="Q9" s="33">
        <f t="shared" si="6"/>
        <v>11193</v>
      </c>
      <c r="R9" s="42">
        <v>1</v>
      </c>
      <c r="S9" s="30">
        <f t="shared" si="7"/>
        <v>8215.662</v>
      </c>
      <c r="T9" s="20"/>
      <c r="U9" s="3"/>
      <c r="V9" s="3">
        <v>9</v>
      </c>
      <c r="W9" s="3">
        <v>0</v>
      </c>
      <c r="X9" s="3">
        <v>0</v>
      </c>
    </row>
    <row r="10" spans="1:24" ht="15" thickBot="1">
      <c r="A10" s="21">
        <v>10</v>
      </c>
      <c r="B10" s="41" t="s">
        <v>66</v>
      </c>
      <c r="C10" s="33" t="s">
        <v>67</v>
      </c>
      <c r="D10" s="33" t="s">
        <v>68</v>
      </c>
      <c r="E10" s="34">
        <v>0.697</v>
      </c>
      <c r="F10" s="64">
        <v>12</v>
      </c>
      <c r="G10" s="33">
        <v>20</v>
      </c>
      <c r="H10" s="34">
        <v>37</v>
      </c>
      <c r="I10" s="36">
        <v>2</v>
      </c>
      <c r="J10" s="37">
        <f t="shared" si="0"/>
        <v>3</v>
      </c>
      <c r="K10" s="38">
        <f t="shared" si="1"/>
        <v>20</v>
      </c>
      <c r="L10" s="39">
        <f t="shared" si="2"/>
        <v>37</v>
      </c>
      <c r="M10" s="37">
        <f t="shared" si="3"/>
        <v>2</v>
      </c>
      <c r="N10" s="38">
        <f t="shared" si="4"/>
        <v>19</v>
      </c>
      <c r="O10" s="40">
        <f t="shared" si="5"/>
        <v>49.78899999999885</v>
      </c>
      <c r="P10" s="41"/>
      <c r="Q10" s="33">
        <f t="shared" si="6"/>
        <v>12037</v>
      </c>
      <c r="R10" s="42">
        <v>2</v>
      </c>
      <c r="S10" s="30">
        <f t="shared" si="7"/>
        <v>8389.788999999999</v>
      </c>
      <c r="T10" s="3"/>
      <c r="U10" s="3"/>
      <c r="V10" s="3">
        <v>9</v>
      </c>
      <c r="W10" s="3">
        <v>0</v>
      </c>
      <c r="X10" s="3">
        <v>0</v>
      </c>
    </row>
    <row r="11" spans="1:24" ht="15" thickBot="1">
      <c r="A11" s="21">
        <v>2</v>
      </c>
      <c r="B11" s="32" t="s">
        <v>21</v>
      </c>
      <c r="C11" s="33" t="s">
        <v>22</v>
      </c>
      <c r="D11" s="33" t="s">
        <v>63</v>
      </c>
      <c r="E11" s="34">
        <v>0.816</v>
      </c>
      <c r="F11" s="64">
        <v>11</v>
      </c>
      <c r="G11" s="33">
        <v>54</v>
      </c>
      <c r="H11" s="34">
        <v>33</v>
      </c>
      <c r="I11" s="36">
        <v>4</v>
      </c>
      <c r="J11" s="37">
        <f t="shared" si="0"/>
        <v>2</v>
      </c>
      <c r="K11" s="38">
        <f t="shared" si="1"/>
        <v>54</v>
      </c>
      <c r="L11" s="39">
        <f t="shared" si="2"/>
        <v>33</v>
      </c>
      <c r="M11" s="37">
        <f t="shared" si="3"/>
        <v>2</v>
      </c>
      <c r="N11" s="38">
        <f t="shared" si="4"/>
        <v>22</v>
      </c>
      <c r="O11" s="40">
        <f t="shared" si="5"/>
        <v>25.967999999998938</v>
      </c>
      <c r="P11" s="41"/>
      <c r="Q11" s="33">
        <f t="shared" si="6"/>
        <v>10473</v>
      </c>
      <c r="R11" s="42">
        <v>9</v>
      </c>
      <c r="S11" s="30">
        <f t="shared" si="7"/>
        <v>8545.967999999999</v>
      </c>
      <c r="T11" s="20"/>
      <c r="U11" s="3"/>
      <c r="V11" s="3">
        <v>9</v>
      </c>
      <c r="W11" s="3">
        <v>0</v>
      </c>
      <c r="X11" s="3">
        <v>0</v>
      </c>
    </row>
    <row r="12" spans="1:24" ht="15" thickBot="1">
      <c r="A12" s="21">
        <v>4</v>
      </c>
      <c r="B12" s="32" t="s">
        <v>32</v>
      </c>
      <c r="C12" s="33" t="s">
        <v>33</v>
      </c>
      <c r="D12" s="33" t="s">
        <v>34</v>
      </c>
      <c r="E12" s="34">
        <v>0.739</v>
      </c>
      <c r="F12" s="35">
        <v>12</v>
      </c>
      <c r="G12" s="33">
        <v>14</v>
      </c>
      <c r="H12" s="34">
        <v>36</v>
      </c>
      <c r="I12" s="36"/>
      <c r="J12" s="37">
        <f>ROUNDDOWN(Q12/3600,0)</f>
        <v>3</v>
      </c>
      <c r="K12" s="38">
        <f>ROUNDDOWN((Q12-(3600*J12))/60,0)</f>
        <v>14</v>
      </c>
      <c r="L12" s="39">
        <f>Q12-((3600*J12)+(60*K12))</f>
        <v>36</v>
      </c>
      <c r="M12" s="37">
        <f>ROUNDDOWN(S12/3600,0)</f>
        <v>2</v>
      </c>
      <c r="N12" s="38">
        <f>ROUNDDOWN((S12-(3600*M12))/60,0)</f>
        <v>23</v>
      </c>
      <c r="O12" s="40">
        <f>S12-((3600*M12)+(60*N12))</f>
        <v>48.564000000000306</v>
      </c>
      <c r="P12" s="41"/>
      <c r="Q12" s="33">
        <f>((F12-V12)*3600)+((G12-W12)*60)+(H12-X12)</f>
        <v>11676</v>
      </c>
      <c r="R12" s="42">
        <v>9</v>
      </c>
      <c r="S12" s="30">
        <f t="shared" si="7"/>
        <v>8628.564</v>
      </c>
      <c r="T12" s="20"/>
      <c r="U12" s="3"/>
      <c r="V12" s="3">
        <v>9</v>
      </c>
      <c r="W12" s="3">
        <v>0</v>
      </c>
      <c r="X12" s="3">
        <v>0</v>
      </c>
    </row>
    <row r="13" spans="1:24" ht="15" thickBot="1">
      <c r="A13" s="21">
        <v>1</v>
      </c>
      <c r="B13" s="41" t="s">
        <v>42</v>
      </c>
      <c r="C13" s="33" t="s">
        <v>43</v>
      </c>
      <c r="D13" s="33" t="s">
        <v>44</v>
      </c>
      <c r="E13" s="43">
        <v>0.705</v>
      </c>
      <c r="F13" s="35">
        <v>13</v>
      </c>
      <c r="G13" s="33">
        <v>28</v>
      </c>
      <c r="H13" s="34">
        <v>9</v>
      </c>
      <c r="I13" s="36"/>
      <c r="J13" s="37">
        <f>ROUNDDOWN(Q13/3600,0)</f>
        <v>4</v>
      </c>
      <c r="K13" s="38">
        <f>ROUNDDOWN((Q13-(3600*J13))/60,0)</f>
        <v>28</v>
      </c>
      <c r="L13" s="39">
        <f>Q13-((3600*J13)+(60*K13))</f>
        <v>9</v>
      </c>
      <c r="M13" s="37">
        <f>ROUNDDOWN(S13/3600,0)</f>
        <v>3</v>
      </c>
      <c r="N13" s="38">
        <f>ROUNDDOWN((S13-(3600*M13))/60,0)</f>
        <v>9</v>
      </c>
      <c r="O13" s="40">
        <f>S13-((3600*M13)+(60*N13))</f>
        <v>2.7449999999989814</v>
      </c>
      <c r="P13" s="41"/>
      <c r="Q13" s="33">
        <f>((F13-V13)*3600)+((G13-W13)*60)+(H13-X13)</f>
        <v>16089</v>
      </c>
      <c r="R13" s="42">
        <v>9</v>
      </c>
      <c r="S13" s="30">
        <f t="shared" si="7"/>
        <v>11342.744999999999</v>
      </c>
      <c r="T13" s="3"/>
      <c r="U13" s="3"/>
      <c r="V13" s="3">
        <v>9</v>
      </c>
      <c r="W13" s="3">
        <v>0</v>
      </c>
      <c r="X13" s="3">
        <v>0</v>
      </c>
    </row>
    <row r="14" spans="1:24" ht="15" thickBot="1">
      <c r="A14" s="21">
        <v>9</v>
      </c>
      <c r="B14" s="41" t="s">
        <v>69</v>
      </c>
      <c r="C14" s="33" t="s">
        <v>70</v>
      </c>
      <c r="D14" s="33" t="s">
        <v>71</v>
      </c>
      <c r="E14" s="34">
        <v>0.5</v>
      </c>
      <c r="F14" s="35">
        <v>18</v>
      </c>
      <c r="G14" s="33">
        <v>0</v>
      </c>
      <c r="H14" s="34">
        <v>0</v>
      </c>
      <c r="I14" s="36"/>
      <c r="J14" s="37">
        <f>ROUNDDOWN(Q14/3600,0)</f>
        <v>9</v>
      </c>
      <c r="K14" s="38">
        <f>ROUNDDOWN((Q14-(3600*J14))/60,0)</f>
        <v>0</v>
      </c>
      <c r="L14" s="39">
        <f>Q14-((3600*J14)+(60*K14))</f>
        <v>0</v>
      </c>
      <c r="M14" s="37">
        <f>ROUNDDOWN(S14/3600,0)</f>
        <v>4</v>
      </c>
      <c r="N14" s="38">
        <f>ROUNDDOWN((S14-(3600*M14))/60,0)</f>
        <v>30</v>
      </c>
      <c r="O14" s="40">
        <f>S14-((3600*M14)+(60*N14))</f>
        <v>0</v>
      </c>
      <c r="P14" s="41"/>
      <c r="Q14" s="33">
        <f>((F14-V14)*3600)+((G14-W14)*60)+(H14-X14)</f>
        <v>32400</v>
      </c>
      <c r="R14" s="42">
        <v>9</v>
      </c>
      <c r="S14" s="30">
        <f t="shared" si="7"/>
        <v>16200</v>
      </c>
      <c r="T14" s="20"/>
      <c r="U14" s="3"/>
      <c r="V14" s="3">
        <v>9</v>
      </c>
      <c r="W14" s="3">
        <v>0</v>
      </c>
      <c r="X14" s="3">
        <v>0</v>
      </c>
    </row>
    <row r="15" spans="1:24" ht="15" thickBot="1">
      <c r="A15" s="21"/>
      <c r="B15" s="41"/>
      <c r="C15" s="33"/>
      <c r="D15" s="33"/>
      <c r="E15" s="34"/>
      <c r="F15" s="35"/>
      <c r="G15" s="33"/>
      <c r="H15" s="34"/>
      <c r="I15" s="36"/>
      <c r="J15" s="37"/>
      <c r="K15" s="38"/>
      <c r="L15" s="39"/>
      <c r="M15" s="37"/>
      <c r="N15" s="38"/>
      <c r="O15" s="40"/>
      <c r="P15" s="41"/>
      <c r="Q15" s="33"/>
      <c r="R15" s="42"/>
      <c r="S15" s="30"/>
      <c r="T15" s="20"/>
      <c r="U15" s="3"/>
      <c r="V15" s="3">
        <v>9</v>
      </c>
      <c r="W15" s="3">
        <v>0</v>
      </c>
      <c r="X15" s="3">
        <v>0</v>
      </c>
    </row>
    <row r="16" spans="1:24" ht="15" thickBot="1">
      <c r="A16" s="46"/>
      <c r="B16" s="32"/>
      <c r="C16" s="33"/>
      <c r="D16" s="33"/>
      <c r="E16" s="34"/>
      <c r="F16" s="35"/>
      <c r="G16" s="33"/>
      <c r="H16" s="34"/>
      <c r="I16" s="36"/>
      <c r="J16" s="37"/>
      <c r="K16" s="38"/>
      <c r="L16" s="39"/>
      <c r="M16" s="37"/>
      <c r="N16" s="38"/>
      <c r="O16" s="40"/>
      <c r="P16" s="41"/>
      <c r="Q16" s="33"/>
      <c r="R16" s="42"/>
      <c r="S16" s="30"/>
      <c r="T16" s="20"/>
      <c r="U16" s="3"/>
      <c r="V16" s="3">
        <v>9</v>
      </c>
      <c r="W16" s="3">
        <v>0</v>
      </c>
      <c r="X16" s="3">
        <v>0</v>
      </c>
    </row>
    <row r="17" spans="1:24" ht="15" thickBot="1">
      <c r="A17" s="46"/>
      <c r="B17" s="41"/>
      <c r="C17" s="33"/>
      <c r="D17" s="33"/>
      <c r="E17" s="43"/>
      <c r="F17" s="35"/>
      <c r="G17" s="33"/>
      <c r="H17" s="34"/>
      <c r="I17" s="36"/>
      <c r="J17" s="37"/>
      <c r="K17" s="38"/>
      <c r="L17" s="39"/>
      <c r="M17" s="37"/>
      <c r="N17" s="38"/>
      <c r="O17" s="40"/>
      <c r="P17" s="41"/>
      <c r="Q17" s="33"/>
      <c r="R17" s="42"/>
      <c r="S17" s="30"/>
      <c r="T17" s="20"/>
      <c r="U17" s="3"/>
      <c r="V17" s="3">
        <v>9</v>
      </c>
      <c r="W17" s="3">
        <v>0</v>
      </c>
      <c r="X17" s="3">
        <v>0</v>
      </c>
    </row>
    <row r="18" spans="1:24" ht="14.25">
      <c r="A18" s="46"/>
      <c r="B18" s="41"/>
      <c r="C18" s="33"/>
      <c r="D18" s="33"/>
      <c r="E18" s="34"/>
      <c r="F18" s="35"/>
      <c r="G18" s="33"/>
      <c r="H18" s="34"/>
      <c r="I18" s="36"/>
      <c r="J18" s="37"/>
      <c r="K18" s="38"/>
      <c r="L18" s="39"/>
      <c r="M18" s="37"/>
      <c r="N18" s="38"/>
      <c r="O18" s="40"/>
      <c r="P18" s="41"/>
      <c r="Q18" s="33"/>
      <c r="R18" s="42"/>
      <c r="S18" s="30"/>
      <c r="T18" s="20"/>
      <c r="U18" s="3"/>
      <c r="V18" s="3">
        <v>9</v>
      </c>
      <c r="W18" s="3">
        <v>0</v>
      </c>
      <c r="X18" s="3">
        <v>0</v>
      </c>
    </row>
    <row r="19" spans="1:24" ht="15" thickBot="1">
      <c r="A19" s="46"/>
      <c r="B19" s="47"/>
      <c r="C19" s="48"/>
      <c r="D19" s="48"/>
      <c r="E19" s="49"/>
      <c r="F19" s="50"/>
      <c r="G19" s="51"/>
      <c r="H19" s="52"/>
      <c r="I19" s="53"/>
      <c r="J19" s="54"/>
      <c r="K19" s="55"/>
      <c r="L19" s="56"/>
      <c r="M19" s="54"/>
      <c r="N19" s="55"/>
      <c r="O19" s="57"/>
      <c r="P19" s="58"/>
      <c r="Q19" s="51"/>
      <c r="R19" s="59"/>
      <c r="S19" s="60"/>
      <c r="T19" s="20"/>
      <c r="U19" s="3"/>
      <c r="V19" s="3">
        <v>9</v>
      </c>
      <c r="W19" s="3">
        <v>0</v>
      </c>
      <c r="X19" s="3">
        <v>0</v>
      </c>
    </row>
    <row r="20" spans="1:24" ht="15" thickBot="1">
      <c r="A20" s="61"/>
      <c r="B20" s="62"/>
      <c r="C20" s="48"/>
      <c r="D20" s="48"/>
      <c r="E20" s="49"/>
      <c r="F20" s="6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"/>
      <c r="U20" s="3"/>
      <c r="V20" s="3"/>
      <c r="W20" s="3"/>
      <c r="X20" s="3"/>
    </row>
    <row r="22" spans="1:24" ht="15" thickBot="1">
      <c r="A22" s="3"/>
      <c r="B22" s="41"/>
      <c r="C22" s="33"/>
      <c r="D22" s="33"/>
      <c r="E22" s="43">
        <v>0.734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4.25">
      <c r="A23" s="3"/>
      <c r="B23" s="22"/>
      <c r="C23" s="23"/>
      <c r="D23" s="24"/>
      <c r="E23" s="25">
        <v>0.76</v>
      </c>
      <c r="G23" s="3"/>
      <c r="T23" s="3"/>
      <c r="U23" s="3"/>
      <c r="V23" s="3"/>
      <c r="W23" s="3"/>
      <c r="X23" s="3"/>
    </row>
    <row r="24" spans="1:24" ht="14.25">
      <c r="A24" s="3"/>
      <c r="B24" s="41" t="s">
        <v>48</v>
      </c>
      <c r="C24" s="33" t="s">
        <v>49</v>
      </c>
      <c r="D24" s="33" t="s">
        <v>50</v>
      </c>
      <c r="E24" s="43">
        <v>0.75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4.25">
      <c r="A25" s="3"/>
      <c r="B25" s="45" t="s">
        <v>51</v>
      </c>
      <c r="C25" s="44" t="s">
        <v>12</v>
      </c>
      <c r="D25" s="33" t="s">
        <v>52</v>
      </c>
      <c r="E25" s="43">
        <v>0.748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4.25">
      <c r="A26" s="3"/>
      <c r="B26" s="41" t="s">
        <v>54</v>
      </c>
      <c r="C26" s="33" t="s">
        <v>55</v>
      </c>
      <c r="D26" s="33" t="s">
        <v>31</v>
      </c>
      <c r="E26" s="34">
        <v>0.705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5" ht="15" thickBot="1">
      <c r="B27" s="45" t="s">
        <v>51</v>
      </c>
      <c r="C27" s="44" t="s">
        <v>12</v>
      </c>
      <c r="D27" s="33" t="s">
        <v>52</v>
      </c>
      <c r="E27" s="43">
        <v>0.748</v>
      </c>
    </row>
    <row r="28" spans="2:5" ht="14.25">
      <c r="B28" s="29" t="s">
        <v>41</v>
      </c>
      <c r="C28" s="24" t="s">
        <v>11</v>
      </c>
      <c r="D28" s="24" t="s">
        <v>61</v>
      </c>
      <c r="E28" s="27">
        <v>0.738</v>
      </c>
    </row>
    <row r="29" spans="2:5" ht="14.25">
      <c r="B29" s="32" t="s">
        <v>18</v>
      </c>
      <c r="C29" s="44" t="s">
        <v>19</v>
      </c>
      <c r="D29" s="33" t="s">
        <v>20</v>
      </c>
      <c r="E29" s="43">
        <v>0.787</v>
      </c>
    </row>
    <row r="30" spans="2:5" ht="14.25">
      <c r="B30" s="32" t="s">
        <v>38</v>
      </c>
      <c r="C30" s="44" t="s">
        <v>39</v>
      </c>
      <c r="D30" s="33" t="s">
        <v>40</v>
      </c>
      <c r="E30" s="43">
        <v>0.76</v>
      </c>
    </row>
    <row r="31" spans="2:5" ht="14.25">
      <c r="B31" s="41" t="s">
        <v>23</v>
      </c>
      <c r="C31" s="33" t="s">
        <v>24</v>
      </c>
      <c r="D31" s="33" t="s">
        <v>25</v>
      </c>
      <c r="E31" s="43">
        <v>0.734</v>
      </c>
    </row>
    <row r="32" spans="2:5" ht="14.25">
      <c r="B32" s="32" t="s">
        <v>21</v>
      </c>
      <c r="C32" s="33" t="s">
        <v>22</v>
      </c>
      <c r="D32" s="33" t="s">
        <v>63</v>
      </c>
      <c r="E32" s="34">
        <v>0.816</v>
      </c>
    </row>
    <row r="33" spans="2:5" ht="14.25">
      <c r="B33" s="32" t="s">
        <v>58</v>
      </c>
      <c r="C33" s="33" t="s">
        <v>59</v>
      </c>
      <c r="D33" s="33" t="s">
        <v>60</v>
      </c>
      <c r="E33" s="34">
        <v>0.676</v>
      </c>
    </row>
    <row r="34" spans="2:5" ht="14.25">
      <c r="B34" s="41" t="s">
        <v>29</v>
      </c>
      <c r="C34" s="33" t="s">
        <v>30</v>
      </c>
      <c r="D34" s="33" t="s">
        <v>31</v>
      </c>
      <c r="E34" s="34">
        <v>0.697</v>
      </c>
    </row>
    <row r="35" spans="2:5" ht="14.25">
      <c r="B35" s="41" t="s">
        <v>42</v>
      </c>
      <c r="C35" s="33" t="s">
        <v>43</v>
      </c>
      <c r="D35" s="33" t="s">
        <v>44</v>
      </c>
      <c r="E35" s="43">
        <v>0.705</v>
      </c>
    </row>
    <row r="36" spans="2:5" ht="14.25">
      <c r="B36" s="41" t="s">
        <v>45</v>
      </c>
      <c r="C36" s="33" t="s">
        <v>46</v>
      </c>
      <c r="D36" s="33" t="s">
        <v>47</v>
      </c>
      <c r="E36" s="34">
        <v>0.713</v>
      </c>
    </row>
    <row r="37" spans="2:5" ht="14.25">
      <c r="B37" s="32" t="s">
        <v>35</v>
      </c>
      <c r="C37" s="33" t="s">
        <v>36</v>
      </c>
      <c r="D37" s="33" t="s">
        <v>37</v>
      </c>
      <c r="E37" s="34">
        <v>0.731</v>
      </c>
    </row>
    <row r="38" spans="2:5" ht="14.25">
      <c r="B38" s="32" t="s">
        <v>26</v>
      </c>
      <c r="C38" s="33" t="s">
        <v>27</v>
      </c>
      <c r="D38" s="33" t="s">
        <v>28</v>
      </c>
      <c r="E38" s="34">
        <v>0.735</v>
      </c>
    </row>
    <row r="39" spans="2:5" ht="14.25">
      <c r="B39" s="41" t="s">
        <v>53</v>
      </c>
      <c r="C39" s="33" t="s">
        <v>11</v>
      </c>
      <c r="D39" s="33" t="s">
        <v>62</v>
      </c>
      <c r="E39" s="34">
        <v>0.738</v>
      </c>
    </row>
    <row r="40" spans="2:5" ht="14.25">
      <c r="B40" s="32" t="s">
        <v>32</v>
      </c>
      <c r="C40" s="33" t="s">
        <v>33</v>
      </c>
      <c r="D40" s="33" t="s">
        <v>34</v>
      </c>
      <c r="E40" s="34">
        <v>0.739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tabSelected="1" workbookViewId="0" topLeftCell="A3">
      <selection activeCell="Q20" sqref="Q20"/>
    </sheetView>
  </sheetViews>
  <sheetFormatPr defaultColWidth="9.00390625" defaultRowHeight="21" customHeight="1"/>
  <cols>
    <col min="1" max="1" width="6.25390625" style="0" customWidth="1"/>
    <col min="2" max="2" width="17.75390625" style="0" customWidth="1"/>
    <col min="3" max="3" width="12.50390625" style="0" customWidth="1"/>
    <col min="4" max="4" width="10.875" style="0" customWidth="1"/>
    <col min="5" max="5" width="6.25390625" style="0" customWidth="1"/>
    <col min="6" max="7" width="5.375" style="0" customWidth="1"/>
    <col min="8" max="8" width="5.125" style="0" customWidth="1"/>
    <col min="9" max="9" width="5.25390625" style="0" customWidth="1"/>
    <col min="10" max="10" width="5.00390625" style="0" customWidth="1"/>
    <col min="11" max="11" width="5.375" style="0" customWidth="1"/>
    <col min="12" max="12" width="4.625" style="0" customWidth="1"/>
    <col min="13" max="13" width="4.875" style="0" customWidth="1"/>
    <col min="14" max="14" width="5.50390625" style="0" customWidth="1"/>
    <col min="15" max="15" width="7.375" style="0" customWidth="1"/>
    <col min="16" max="16" width="2.00390625" style="0" customWidth="1"/>
    <col min="17" max="17" width="7.75390625" style="0" customWidth="1"/>
    <col min="18" max="18" width="5.25390625" style="0" customWidth="1"/>
    <col min="19" max="19" width="8.50390625" style="0" customWidth="1"/>
    <col min="20" max="20" width="2.625" style="0" customWidth="1"/>
    <col min="21" max="21" width="1.4921875" style="0" customWidth="1"/>
    <col min="22" max="22" width="4.375" style="0" customWidth="1"/>
    <col min="23" max="23" width="4.50390625" style="0" customWidth="1"/>
    <col min="24" max="24" width="3.75390625" style="0" customWidth="1"/>
  </cols>
  <sheetData>
    <row r="1" spans="1:24" ht="21" customHeight="1">
      <c r="A1" s="1"/>
      <c r="B1" s="2" t="s">
        <v>72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U1" s="3"/>
      <c r="V1" s="3"/>
      <c r="W1" s="3"/>
      <c r="X1" s="3"/>
    </row>
    <row r="2" spans="1:24" ht="21" customHeight="1" thickBot="1">
      <c r="A2" s="1"/>
      <c r="B2" s="4"/>
      <c r="C2" s="1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1"/>
      <c r="S2" s="1"/>
      <c r="T2" s="3"/>
      <c r="U2" s="3"/>
      <c r="V2" s="3"/>
      <c r="W2" s="3"/>
      <c r="X2" s="3"/>
    </row>
    <row r="3" spans="1:24" ht="21" customHeight="1" thickBot="1">
      <c r="A3" s="1"/>
      <c r="B3" s="5" t="s">
        <v>73</v>
      </c>
      <c r="C3" s="5"/>
      <c r="D3" s="5"/>
      <c r="E3" s="5"/>
      <c r="F3" s="6"/>
      <c r="G3" s="7" t="s">
        <v>14</v>
      </c>
      <c r="H3" s="7"/>
      <c r="I3" s="8"/>
      <c r="J3" s="6" t="s">
        <v>15</v>
      </c>
      <c r="K3" s="7"/>
      <c r="L3" s="8"/>
      <c r="M3" s="6" t="s">
        <v>16</v>
      </c>
      <c r="N3" s="7"/>
      <c r="O3" s="8"/>
      <c r="P3" s="1"/>
      <c r="Q3" s="5"/>
      <c r="R3" s="1"/>
      <c r="S3" s="1"/>
      <c r="T3" s="3"/>
      <c r="U3" s="3"/>
      <c r="V3" s="3"/>
      <c r="W3" s="3"/>
      <c r="X3" s="3"/>
    </row>
    <row r="4" spans="1:24" ht="21" customHeight="1" thickBot="1">
      <c r="A4" s="9" t="s">
        <v>0</v>
      </c>
      <c r="B4" s="10" t="s">
        <v>1</v>
      </c>
      <c r="C4" s="11" t="s">
        <v>2</v>
      </c>
      <c r="D4" s="12" t="s">
        <v>3</v>
      </c>
      <c r="E4" s="13" t="s">
        <v>4</v>
      </c>
      <c r="F4" s="14" t="s">
        <v>5</v>
      </c>
      <c r="G4" s="15" t="s">
        <v>6</v>
      </c>
      <c r="H4" s="16" t="s">
        <v>7</v>
      </c>
      <c r="I4" s="17" t="s">
        <v>17</v>
      </c>
      <c r="J4" s="14" t="s">
        <v>5</v>
      </c>
      <c r="K4" s="15" t="s">
        <v>6</v>
      </c>
      <c r="L4" s="18" t="s">
        <v>7</v>
      </c>
      <c r="M4" s="14" t="s">
        <v>5</v>
      </c>
      <c r="N4" s="15" t="s">
        <v>6</v>
      </c>
      <c r="O4" s="18" t="s">
        <v>7</v>
      </c>
      <c r="P4" s="19"/>
      <c r="Q4" s="19" t="s">
        <v>8</v>
      </c>
      <c r="R4" s="67" t="s">
        <v>9</v>
      </c>
      <c r="S4" s="68" t="s">
        <v>10</v>
      </c>
      <c r="T4" s="20"/>
      <c r="U4" s="3"/>
      <c r="V4" s="3"/>
      <c r="W4" s="3"/>
      <c r="X4" s="3"/>
    </row>
    <row r="5" spans="1:24" ht="21" customHeight="1" thickBot="1">
      <c r="A5" s="21">
        <v>1</v>
      </c>
      <c r="B5" s="22" t="s">
        <v>88</v>
      </c>
      <c r="C5" s="24" t="s">
        <v>89</v>
      </c>
      <c r="D5" s="24" t="s">
        <v>61</v>
      </c>
      <c r="E5" s="27">
        <v>0.783</v>
      </c>
      <c r="F5" s="26">
        <v>11</v>
      </c>
      <c r="G5" s="24">
        <v>8</v>
      </c>
      <c r="H5" s="27">
        <v>26</v>
      </c>
      <c r="I5" s="28">
        <v>1</v>
      </c>
      <c r="J5" s="29">
        <f aca="true" t="shared" si="0" ref="J5:J11">ROUNDDOWN(Q5/3600,0)</f>
        <v>2</v>
      </c>
      <c r="K5" s="24">
        <f aca="true" t="shared" si="1" ref="K5:K11">ROUNDDOWN((Q5-(3600*J5))/60,0)</f>
        <v>8</v>
      </c>
      <c r="L5" s="27">
        <f aca="true" t="shared" si="2" ref="L5:L11">Q5-((3600*J5)+(60*K5))</f>
        <v>26</v>
      </c>
      <c r="M5" s="29">
        <f aca="true" t="shared" si="3" ref="M5:M11">ROUNDDOWN(S5/3600,0)</f>
        <v>1</v>
      </c>
      <c r="N5" s="24">
        <f aca="true" t="shared" si="4" ref="N5:N11">ROUNDDOWN((S5-(3600*M5))/60,0)</f>
        <v>40</v>
      </c>
      <c r="O5" s="30">
        <f aca="true" t="shared" si="5" ref="O5:O11">S5-((3600*M5)+(60*N5))</f>
        <v>33.797999999999774</v>
      </c>
      <c r="P5" s="29"/>
      <c r="Q5" s="24">
        <f aca="true" t="shared" si="6" ref="Q5:Q11">((F5-V5)*3600)+((G5-W5)*60)+(H5-X5)</f>
        <v>7706</v>
      </c>
      <c r="R5" s="78"/>
      <c r="S5" s="69">
        <f>Q5*E5</f>
        <v>6033.798</v>
      </c>
      <c r="T5" s="20"/>
      <c r="U5" s="3"/>
      <c r="V5" s="3">
        <v>9</v>
      </c>
      <c r="W5" s="3">
        <v>0</v>
      </c>
      <c r="X5" s="3">
        <v>0</v>
      </c>
    </row>
    <row r="6" spans="1:24" ht="21" customHeight="1" thickBot="1">
      <c r="A6" s="21">
        <v>2</v>
      </c>
      <c r="B6" s="41" t="s">
        <v>45</v>
      </c>
      <c r="C6" s="33" t="s">
        <v>46</v>
      </c>
      <c r="D6" s="33" t="s">
        <v>47</v>
      </c>
      <c r="E6" s="43">
        <v>0.72</v>
      </c>
      <c r="F6" s="35">
        <v>11</v>
      </c>
      <c r="G6" s="33">
        <v>31</v>
      </c>
      <c r="H6" s="34">
        <v>56</v>
      </c>
      <c r="I6" s="36">
        <v>3</v>
      </c>
      <c r="J6" s="37">
        <f t="shared" si="0"/>
        <v>2</v>
      </c>
      <c r="K6" s="38">
        <f t="shared" si="1"/>
        <v>31</v>
      </c>
      <c r="L6" s="39">
        <f t="shared" si="2"/>
        <v>56</v>
      </c>
      <c r="M6" s="37">
        <f t="shared" si="3"/>
        <v>1</v>
      </c>
      <c r="N6" s="38">
        <f t="shared" si="4"/>
        <v>49</v>
      </c>
      <c r="O6" s="40">
        <f t="shared" si="5"/>
        <v>23.519999999999527</v>
      </c>
      <c r="P6" s="41"/>
      <c r="Q6" s="33">
        <f t="shared" si="6"/>
        <v>9116</v>
      </c>
      <c r="R6" s="79"/>
      <c r="S6" s="69">
        <f aca="true" t="shared" si="7" ref="S6:S17">Q6*E6</f>
        <v>6563.5199999999995</v>
      </c>
      <c r="T6" s="20"/>
      <c r="U6" s="3"/>
      <c r="V6" s="3">
        <v>9</v>
      </c>
      <c r="W6" s="3">
        <v>0</v>
      </c>
      <c r="X6" s="3">
        <v>0</v>
      </c>
    </row>
    <row r="7" spans="1:24" ht="21" customHeight="1" thickBot="1">
      <c r="A7" s="21">
        <v>3</v>
      </c>
      <c r="B7" s="32" t="s">
        <v>18</v>
      </c>
      <c r="C7" s="44" t="s">
        <v>19</v>
      </c>
      <c r="D7" s="33" t="s">
        <v>99</v>
      </c>
      <c r="E7" s="43">
        <v>0.788</v>
      </c>
      <c r="F7" s="35">
        <v>11</v>
      </c>
      <c r="G7" s="33">
        <v>20</v>
      </c>
      <c r="H7" s="65">
        <v>0</v>
      </c>
      <c r="I7" s="36">
        <v>2</v>
      </c>
      <c r="J7" s="37">
        <f t="shared" si="0"/>
        <v>2</v>
      </c>
      <c r="K7" s="38">
        <f>ROUNDDOWN((Q7-(3600*J7))/60,0)</f>
        <v>20</v>
      </c>
      <c r="L7" s="39">
        <f>Q7-((3600*J7)+(60*K7))</f>
        <v>0</v>
      </c>
      <c r="M7" s="37">
        <f t="shared" si="3"/>
        <v>1</v>
      </c>
      <c r="N7" s="38">
        <f t="shared" si="4"/>
        <v>50</v>
      </c>
      <c r="O7" s="40">
        <f t="shared" si="5"/>
        <v>19.200000000000728</v>
      </c>
      <c r="P7" s="41"/>
      <c r="Q7" s="33">
        <f t="shared" si="6"/>
        <v>8400</v>
      </c>
      <c r="R7" s="79"/>
      <c r="S7" s="69">
        <f t="shared" si="7"/>
        <v>6619.200000000001</v>
      </c>
      <c r="T7" s="20"/>
      <c r="U7" s="3"/>
      <c r="V7" s="3">
        <v>9</v>
      </c>
      <c r="W7" s="3">
        <v>0</v>
      </c>
      <c r="X7" s="3">
        <v>0</v>
      </c>
    </row>
    <row r="8" spans="1:24" ht="21" customHeight="1" thickBot="1">
      <c r="A8" s="21">
        <v>4</v>
      </c>
      <c r="B8" s="32" t="s">
        <v>85</v>
      </c>
      <c r="C8" s="33" t="s">
        <v>86</v>
      </c>
      <c r="D8" s="33" t="s">
        <v>87</v>
      </c>
      <c r="E8" s="34">
        <v>0.731</v>
      </c>
      <c r="F8" s="35">
        <v>11</v>
      </c>
      <c r="G8" s="33">
        <v>57</v>
      </c>
      <c r="H8" s="65">
        <v>36</v>
      </c>
      <c r="I8" s="36">
        <v>4</v>
      </c>
      <c r="J8" s="37">
        <f t="shared" si="0"/>
        <v>2</v>
      </c>
      <c r="K8" s="38">
        <f t="shared" si="1"/>
        <v>57</v>
      </c>
      <c r="L8" s="39">
        <f t="shared" si="2"/>
        <v>36</v>
      </c>
      <c r="M8" s="37">
        <f t="shared" si="3"/>
        <v>2</v>
      </c>
      <c r="N8" s="38">
        <f t="shared" si="4"/>
        <v>9</v>
      </c>
      <c r="O8" s="40">
        <f t="shared" si="5"/>
        <v>49.53600000000006</v>
      </c>
      <c r="P8" s="41"/>
      <c r="Q8" s="33">
        <f t="shared" si="6"/>
        <v>10656</v>
      </c>
      <c r="R8" s="79"/>
      <c r="S8" s="69">
        <f t="shared" si="7"/>
        <v>7789.536</v>
      </c>
      <c r="T8" s="20"/>
      <c r="U8" s="3"/>
      <c r="V8" s="3">
        <v>9</v>
      </c>
      <c r="W8" s="3">
        <v>0</v>
      </c>
      <c r="X8" s="3">
        <v>0</v>
      </c>
    </row>
    <row r="9" spans="1:24" ht="21" customHeight="1" thickBot="1">
      <c r="A9" s="21">
        <v>5</v>
      </c>
      <c r="B9" s="32" t="s">
        <v>83</v>
      </c>
      <c r="C9" s="33" t="s">
        <v>43</v>
      </c>
      <c r="D9" s="33" t="s">
        <v>34</v>
      </c>
      <c r="E9" s="43">
        <v>0.705</v>
      </c>
      <c r="F9" s="64">
        <v>12</v>
      </c>
      <c r="G9" s="64">
        <v>7</v>
      </c>
      <c r="H9" s="34">
        <v>44</v>
      </c>
      <c r="I9" s="36">
        <v>5</v>
      </c>
      <c r="J9" s="37">
        <f t="shared" si="0"/>
        <v>3</v>
      </c>
      <c r="K9" s="38">
        <f t="shared" si="1"/>
        <v>7</v>
      </c>
      <c r="L9" s="39">
        <f t="shared" si="2"/>
        <v>44</v>
      </c>
      <c r="M9" s="37">
        <f t="shared" si="3"/>
        <v>2</v>
      </c>
      <c r="N9" s="38">
        <f t="shared" si="4"/>
        <v>12</v>
      </c>
      <c r="O9" s="40">
        <f t="shared" si="5"/>
        <v>21.11999999999989</v>
      </c>
      <c r="P9" s="41"/>
      <c r="Q9" s="33">
        <f t="shared" si="6"/>
        <v>11264</v>
      </c>
      <c r="R9" s="79"/>
      <c r="S9" s="69">
        <f t="shared" si="7"/>
        <v>7941.12</v>
      </c>
      <c r="T9" s="20"/>
      <c r="U9" s="3"/>
      <c r="V9" s="3">
        <v>9</v>
      </c>
      <c r="W9" s="3">
        <v>0</v>
      </c>
      <c r="X9" s="3">
        <v>0</v>
      </c>
    </row>
    <row r="10" spans="1:24" ht="21" customHeight="1" thickBot="1">
      <c r="A10" s="21">
        <v>6</v>
      </c>
      <c r="B10" s="32" t="s">
        <v>38</v>
      </c>
      <c r="C10" s="44" t="s">
        <v>39</v>
      </c>
      <c r="D10" s="33" t="s">
        <v>40</v>
      </c>
      <c r="E10" s="43">
        <v>0.762</v>
      </c>
      <c r="F10" s="64">
        <v>12</v>
      </c>
      <c r="G10" s="38">
        <v>11</v>
      </c>
      <c r="H10" s="34">
        <v>16</v>
      </c>
      <c r="I10" s="36">
        <v>6</v>
      </c>
      <c r="J10" s="37">
        <f>ROUNDDOWN(Q10/3600,0)</f>
        <v>3</v>
      </c>
      <c r="K10" s="38">
        <f>ROUNDDOWN((Q10-(3600*J10))/60,0)</f>
        <v>11</v>
      </c>
      <c r="L10" s="39">
        <f>Q10-((3600*J10)+(60*K10))</f>
        <v>16</v>
      </c>
      <c r="M10" s="37">
        <f>ROUNDDOWN(S10/3600,0)</f>
        <v>2</v>
      </c>
      <c r="N10" s="38">
        <f>ROUNDDOWN((S10-(3600*M10))/60,0)</f>
        <v>25</v>
      </c>
      <c r="O10" s="40">
        <f>S10-((3600*M10)+(60*N10))</f>
        <v>44.711999999999534</v>
      </c>
      <c r="P10" s="41"/>
      <c r="Q10" s="33">
        <f>((F10-V10)*3600)+((G10-W10)*60)+(H10-X10)</f>
        <v>11476</v>
      </c>
      <c r="R10" s="79"/>
      <c r="S10" s="69">
        <f t="shared" si="7"/>
        <v>8744.712</v>
      </c>
      <c r="T10" s="3"/>
      <c r="U10" s="3"/>
      <c r="V10" s="3">
        <v>9</v>
      </c>
      <c r="W10" s="3">
        <v>0</v>
      </c>
      <c r="X10" s="3">
        <v>0</v>
      </c>
    </row>
    <row r="11" spans="1:24" ht="21" customHeight="1" thickBot="1">
      <c r="A11" s="21">
        <v>7</v>
      </c>
      <c r="B11" s="41" t="s">
        <v>93</v>
      </c>
      <c r="C11" s="33" t="s">
        <v>95</v>
      </c>
      <c r="D11" s="33" t="s">
        <v>94</v>
      </c>
      <c r="E11" s="43">
        <v>0.705</v>
      </c>
      <c r="F11" s="64">
        <v>12</v>
      </c>
      <c r="G11" s="38">
        <v>31</v>
      </c>
      <c r="H11" s="34">
        <v>7</v>
      </c>
      <c r="I11" s="36">
        <v>7</v>
      </c>
      <c r="J11" s="37">
        <f t="shared" si="0"/>
        <v>3</v>
      </c>
      <c r="K11" s="38">
        <f t="shared" si="1"/>
        <v>31</v>
      </c>
      <c r="L11" s="39">
        <f t="shared" si="2"/>
        <v>7</v>
      </c>
      <c r="M11" s="37">
        <f t="shared" si="3"/>
        <v>2</v>
      </c>
      <c r="N11" s="38">
        <f t="shared" si="4"/>
        <v>28</v>
      </c>
      <c r="O11" s="40">
        <f t="shared" si="5"/>
        <v>50.23499999999876</v>
      </c>
      <c r="P11" s="41"/>
      <c r="Q11" s="33">
        <f t="shared" si="6"/>
        <v>12667</v>
      </c>
      <c r="R11" s="79"/>
      <c r="S11" s="69">
        <f>Q11*E11</f>
        <v>8930.234999999999</v>
      </c>
      <c r="T11" s="20"/>
      <c r="U11" s="3"/>
      <c r="V11" s="3">
        <v>9</v>
      </c>
      <c r="W11" s="3">
        <v>0</v>
      </c>
      <c r="X11" s="3">
        <v>0</v>
      </c>
    </row>
    <row r="12" spans="1:24" ht="21" customHeight="1" thickBot="1">
      <c r="A12" s="21">
        <v>8</v>
      </c>
      <c r="B12" s="41" t="s">
        <v>23</v>
      </c>
      <c r="C12" s="33" t="s">
        <v>24</v>
      </c>
      <c r="D12" s="33" t="s">
        <v>84</v>
      </c>
      <c r="E12" s="43">
        <v>0.734</v>
      </c>
      <c r="F12" s="35">
        <v>12</v>
      </c>
      <c r="G12" s="38">
        <v>31</v>
      </c>
      <c r="H12" s="34">
        <v>21</v>
      </c>
      <c r="I12" s="36">
        <v>8</v>
      </c>
      <c r="J12" s="37">
        <f>ROUNDDOWN(Q12/3600,0)</f>
        <v>3</v>
      </c>
      <c r="K12" s="38">
        <f>ROUNDDOWN((Q12-(3600*J12))/60,0)</f>
        <v>31</v>
      </c>
      <c r="L12" s="39">
        <f>Q12-((3600*J12)+(60*K12))</f>
        <v>21</v>
      </c>
      <c r="M12" s="37">
        <f>ROUNDDOWN(S12/3600,0)</f>
        <v>2</v>
      </c>
      <c r="N12" s="38">
        <f>ROUNDDOWN((S12-(3600*M12))/60,0)</f>
        <v>35</v>
      </c>
      <c r="O12" s="40">
        <f>S12-((3600*M12)+(60*N12))</f>
        <v>7.85399999999936</v>
      </c>
      <c r="P12" s="41"/>
      <c r="Q12" s="33">
        <f>((F12-V12)*3600)+((G12-W12)*60)+(H12-X12)</f>
        <v>12681</v>
      </c>
      <c r="R12" s="79"/>
      <c r="S12" s="69">
        <f t="shared" si="7"/>
        <v>9307.854</v>
      </c>
      <c r="T12" s="20"/>
      <c r="U12" s="3"/>
      <c r="V12" s="3">
        <v>9</v>
      </c>
      <c r="W12" s="3">
        <v>0</v>
      </c>
      <c r="X12" s="3">
        <v>0</v>
      </c>
    </row>
    <row r="13" spans="1:24" ht="21" customHeight="1" thickBot="1">
      <c r="A13" s="21">
        <v>14</v>
      </c>
      <c r="B13" s="41" t="s">
        <v>80</v>
      </c>
      <c r="C13" s="33" t="s">
        <v>81</v>
      </c>
      <c r="D13" s="33" t="s">
        <v>82</v>
      </c>
      <c r="E13" s="43">
        <v>0.69</v>
      </c>
      <c r="F13" s="35"/>
      <c r="G13" s="38" t="s">
        <v>96</v>
      </c>
      <c r="H13" s="34"/>
      <c r="I13" s="36"/>
      <c r="J13" s="37"/>
      <c r="K13" s="38"/>
      <c r="L13" s="39"/>
      <c r="M13" s="37"/>
      <c r="N13" s="38"/>
      <c r="O13" s="40"/>
      <c r="P13" s="41"/>
      <c r="Q13" s="33"/>
      <c r="R13" s="79"/>
      <c r="S13" s="69"/>
      <c r="T13" s="3"/>
      <c r="U13" s="3"/>
      <c r="V13" s="3">
        <v>9</v>
      </c>
      <c r="W13" s="3">
        <v>0</v>
      </c>
      <c r="X13" s="3">
        <v>0</v>
      </c>
    </row>
    <row r="14" spans="1:24" ht="21" customHeight="1" thickBot="1">
      <c r="A14" s="21">
        <v>14</v>
      </c>
      <c r="B14" s="41" t="s">
        <v>69</v>
      </c>
      <c r="C14" s="33" t="s">
        <v>70</v>
      </c>
      <c r="D14" s="33" t="s">
        <v>97</v>
      </c>
      <c r="E14" s="43">
        <v>0.5</v>
      </c>
      <c r="F14" s="35"/>
      <c r="G14" s="38" t="s">
        <v>96</v>
      </c>
      <c r="H14" s="34"/>
      <c r="I14" s="36"/>
      <c r="J14" s="37"/>
      <c r="K14" s="38"/>
      <c r="L14" s="39"/>
      <c r="M14" s="37"/>
      <c r="N14" s="38"/>
      <c r="O14" s="40"/>
      <c r="P14" s="41"/>
      <c r="Q14" s="33"/>
      <c r="R14" s="79"/>
      <c r="S14" s="69"/>
      <c r="T14" s="20"/>
      <c r="U14" s="3"/>
      <c r="V14" s="3">
        <v>9</v>
      </c>
      <c r="W14" s="3">
        <v>0</v>
      </c>
      <c r="X14" s="3">
        <v>0</v>
      </c>
    </row>
    <row r="15" spans="1:24" ht="21" customHeight="1" thickBot="1">
      <c r="A15" s="21">
        <v>14</v>
      </c>
      <c r="B15" s="41" t="s">
        <v>42</v>
      </c>
      <c r="C15" s="33" t="s">
        <v>43</v>
      </c>
      <c r="D15" s="33" t="s">
        <v>98</v>
      </c>
      <c r="E15" s="43">
        <v>0.705</v>
      </c>
      <c r="F15" s="35"/>
      <c r="G15" s="38" t="s">
        <v>96</v>
      </c>
      <c r="H15" s="34"/>
      <c r="I15" s="36"/>
      <c r="J15" s="37"/>
      <c r="K15" s="38"/>
      <c r="L15" s="39"/>
      <c r="M15" s="37"/>
      <c r="N15" s="38"/>
      <c r="O15" s="40"/>
      <c r="P15" s="41"/>
      <c r="Q15" s="33"/>
      <c r="R15" s="79"/>
      <c r="S15" s="69"/>
      <c r="T15" s="20"/>
      <c r="U15" s="3"/>
      <c r="V15" s="3">
        <v>9</v>
      </c>
      <c r="W15" s="3">
        <v>0</v>
      </c>
      <c r="X15" s="3">
        <v>0</v>
      </c>
    </row>
    <row r="16" spans="1:24" ht="21" customHeight="1" thickBot="1">
      <c r="A16" s="46">
        <v>14</v>
      </c>
      <c r="B16" s="41" t="s">
        <v>90</v>
      </c>
      <c r="C16" s="33" t="s">
        <v>91</v>
      </c>
      <c r="D16" s="33" t="s">
        <v>92</v>
      </c>
      <c r="E16" s="34">
        <v>0.716</v>
      </c>
      <c r="F16" s="35"/>
      <c r="G16" s="38" t="s">
        <v>96</v>
      </c>
      <c r="H16" s="34"/>
      <c r="I16" s="36"/>
      <c r="J16" s="37"/>
      <c r="K16" s="38"/>
      <c r="L16" s="39"/>
      <c r="M16" s="37"/>
      <c r="N16" s="38"/>
      <c r="O16" s="40"/>
      <c r="P16" s="41"/>
      <c r="Q16" s="33"/>
      <c r="R16" s="79"/>
      <c r="S16" s="69"/>
      <c r="T16" s="20"/>
      <c r="U16" s="3"/>
      <c r="V16" s="3">
        <v>9</v>
      </c>
      <c r="W16" s="3">
        <v>0</v>
      </c>
      <c r="X16" s="3">
        <v>0</v>
      </c>
    </row>
    <row r="17" spans="1:24" ht="21" customHeight="1" thickBot="1">
      <c r="A17" s="46">
        <v>14</v>
      </c>
      <c r="B17" s="32" t="s">
        <v>35</v>
      </c>
      <c r="C17" s="33" t="s">
        <v>36</v>
      </c>
      <c r="D17" s="33" t="s">
        <v>37</v>
      </c>
      <c r="E17" s="34">
        <v>0.729</v>
      </c>
      <c r="F17" s="35"/>
      <c r="G17" s="38" t="s">
        <v>96</v>
      </c>
      <c r="H17" s="34"/>
      <c r="I17" s="36"/>
      <c r="J17" s="37"/>
      <c r="K17" s="38"/>
      <c r="L17" s="39"/>
      <c r="M17" s="37"/>
      <c r="N17" s="38"/>
      <c r="O17" s="40"/>
      <c r="P17" s="41"/>
      <c r="Q17" s="33"/>
      <c r="R17" s="79"/>
      <c r="S17" s="69"/>
      <c r="T17" s="20"/>
      <c r="U17" s="3"/>
      <c r="V17" s="3">
        <v>9</v>
      </c>
      <c r="W17" s="3">
        <v>0</v>
      </c>
      <c r="X17" s="3">
        <v>0</v>
      </c>
    </row>
    <row r="18" spans="1:24" ht="21" customHeight="1" thickBot="1">
      <c r="A18" s="46">
        <v>14</v>
      </c>
      <c r="B18" s="41"/>
      <c r="C18" s="33"/>
      <c r="D18" s="33"/>
      <c r="E18" s="34"/>
      <c r="F18" s="35"/>
      <c r="G18" s="33"/>
      <c r="H18" s="34"/>
      <c r="I18" s="36"/>
      <c r="J18" s="37"/>
      <c r="K18" s="38"/>
      <c r="L18" s="39"/>
      <c r="M18" s="37"/>
      <c r="N18" s="38"/>
      <c r="O18" s="40"/>
      <c r="P18" s="41"/>
      <c r="Q18" s="33"/>
      <c r="R18" s="79"/>
      <c r="S18" s="82"/>
      <c r="T18" s="20"/>
      <c r="U18" s="3"/>
      <c r="V18" s="3">
        <v>9</v>
      </c>
      <c r="W18" s="3">
        <v>0</v>
      </c>
      <c r="X18" s="3">
        <v>0</v>
      </c>
    </row>
    <row r="19" spans="1:24" ht="21" customHeight="1" thickBot="1">
      <c r="A19" s="46"/>
      <c r="B19" s="58"/>
      <c r="C19" s="51"/>
      <c r="D19" s="51"/>
      <c r="E19" s="52"/>
      <c r="F19" s="50"/>
      <c r="G19" s="51"/>
      <c r="H19" s="52"/>
      <c r="I19" s="53"/>
      <c r="J19" s="41"/>
      <c r="K19" s="33"/>
      <c r="L19" s="34"/>
      <c r="M19" s="41"/>
      <c r="N19" s="33"/>
      <c r="O19" s="66"/>
      <c r="P19" s="58"/>
      <c r="Q19" s="51"/>
      <c r="R19" s="80"/>
      <c r="S19" s="82"/>
      <c r="T19" s="20"/>
      <c r="U19" s="3"/>
      <c r="V19" s="3"/>
      <c r="W19" s="3"/>
      <c r="X19" s="3"/>
    </row>
    <row r="20" spans="1:24" ht="21" customHeight="1" thickBot="1">
      <c r="A20" s="46"/>
      <c r="B20" s="47"/>
      <c r="C20" s="48"/>
      <c r="D20" s="48"/>
      <c r="E20" s="49"/>
      <c r="F20" s="50"/>
      <c r="G20" s="51"/>
      <c r="H20" s="52"/>
      <c r="I20" s="76"/>
      <c r="J20" s="62"/>
      <c r="K20" s="48"/>
      <c r="L20" s="49"/>
      <c r="M20" s="62"/>
      <c r="N20" s="48"/>
      <c r="O20" s="77"/>
      <c r="P20" s="62"/>
      <c r="Q20" s="48"/>
      <c r="R20" s="81"/>
      <c r="S20" s="74"/>
      <c r="T20" s="20"/>
      <c r="U20" s="3"/>
      <c r="V20" s="3">
        <v>9</v>
      </c>
      <c r="W20" s="3">
        <v>0</v>
      </c>
      <c r="X20" s="3">
        <v>0</v>
      </c>
    </row>
    <row r="21" spans="1:24" ht="21" customHeight="1" thickBot="1">
      <c r="A21" s="61"/>
      <c r="B21" s="62"/>
      <c r="C21" s="48"/>
      <c r="D21" s="48"/>
      <c r="E21" s="49"/>
      <c r="F21" s="70"/>
      <c r="G21" s="11"/>
      <c r="H21" s="11"/>
      <c r="I21" s="11"/>
      <c r="J21" s="75"/>
      <c r="K21" s="75"/>
      <c r="L21" s="75"/>
      <c r="M21" s="75"/>
      <c r="N21" s="75"/>
      <c r="O21" s="75"/>
      <c r="P21" s="11"/>
      <c r="Q21" s="11"/>
      <c r="R21" s="71"/>
      <c r="S21" s="82"/>
      <c r="T21" s="3"/>
      <c r="U21" s="3"/>
      <c r="V21" s="3"/>
      <c r="W21" s="3"/>
      <c r="X21" s="3"/>
    </row>
    <row r="22" spans="1:24" ht="21" customHeight="1">
      <c r="A22" s="72"/>
      <c r="B22" s="1"/>
      <c r="C22" s="1"/>
      <c r="D22" s="1"/>
      <c r="E22" s="1"/>
      <c r="F22" s="7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3"/>
      <c r="T22" s="3"/>
      <c r="U22" s="3"/>
      <c r="V22" s="3"/>
      <c r="W22" s="3"/>
      <c r="X22" s="3"/>
    </row>
    <row r="23" spans="1:24" ht="21" customHeight="1">
      <c r="A23" s="72"/>
      <c r="B23" s="1"/>
      <c r="C23" s="1"/>
      <c r="D23" s="1"/>
      <c r="E23" s="1"/>
      <c r="F23" s="7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3"/>
      <c r="T23" s="3"/>
      <c r="U23" s="3"/>
      <c r="V23" s="3"/>
      <c r="W23" s="3"/>
      <c r="X23" s="3"/>
    </row>
    <row r="25" spans="1:24" ht="21" customHeight="1" thickBot="1">
      <c r="A25" s="3"/>
      <c r="B25" s="41"/>
      <c r="C25" s="33"/>
      <c r="D25" s="33"/>
      <c r="E25" s="43">
        <v>0.734</v>
      </c>
      <c r="F25" s="3"/>
      <c r="G25" s="3"/>
      <c r="H25" s="3"/>
      <c r="I25" s="3"/>
      <c r="J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1" customHeight="1">
      <c r="A26" s="3"/>
      <c r="B26" s="22"/>
      <c r="C26" s="23"/>
      <c r="D26" s="24"/>
      <c r="E26" s="25">
        <v>0.76</v>
      </c>
      <c r="G26" s="3" t="s">
        <v>74</v>
      </c>
      <c r="H26" t="s">
        <v>75</v>
      </c>
      <c r="T26" s="3"/>
      <c r="U26" s="3"/>
      <c r="V26" s="3"/>
      <c r="W26" s="3"/>
      <c r="X26" s="3"/>
    </row>
    <row r="27" spans="1:24" ht="21" customHeight="1">
      <c r="A27" s="3"/>
      <c r="B27" s="41" t="s">
        <v>48</v>
      </c>
      <c r="C27" s="33" t="s">
        <v>49</v>
      </c>
      <c r="D27" s="33" t="s">
        <v>50</v>
      </c>
      <c r="E27" s="43">
        <v>0.75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1" customHeight="1">
      <c r="A28" s="3"/>
      <c r="B28" s="45" t="s">
        <v>51</v>
      </c>
      <c r="C28" s="44" t="s">
        <v>12</v>
      </c>
      <c r="D28" s="33" t="s">
        <v>52</v>
      </c>
      <c r="E28" s="43">
        <v>0.748</v>
      </c>
      <c r="F28" s="3"/>
      <c r="G28" s="3" t="s">
        <v>76</v>
      </c>
      <c r="H28" s="3" t="s">
        <v>77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21" customHeight="1">
      <c r="A29" s="3"/>
      <c r="B29" s="41" t="s">
        <v>54</v>
      </c>
      <c r="C29" s="33" t="s">
        <v>55</v>
      </c>
      <c r="D29" s="33" t="s">
        <v>31</v>
      </c>
      <c r="E29" s="34">
        <v>0.705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8" ht="21" customHeight="1" thickBot="1">
      <c r="B30" s="45" t="s">
        <v>51</v>
      </c>
      <c r="C30" s="44" t="s">
        <v>12</v>
      </c>
      <c r="D30" s="33" t="s">
        <v>52</v>
      </c>
      <c r="E30" s="43">
        <v>0.748</v>
      </c>
      <c r="H30" t="s">
        <v>78</v>
      </c>
    </row>
    <row r="31" spans="2:8" ht="21" customHeight="1">
      <c r="B31" s="29" t="s">
        <v>41</v>
      </c>
      <c r="C31" s="24" t="s">
        <v>11</v>
      </c>
      <c r="D31" s="24" t="s">
        <v>61</v>
      </c>
      <c r="E31" s="27">
        <v>0.738</v>
      </c>
      <c r="H31" s="3" t="s">
        <v>79</v>
      </c>
    </row>
    <row r="32" spans="2:5" ht="21" customHeight="1">
      <c r="B32" s="32" t="s">
        <v>18</v>
      </c>
      <c r="C32" s="44" t="s">
        <v>19</v>
      </c>
      <c r="D32" s="33" t="s">
        <v>20</v>
      </c>
      <c r="E32" s="43">
        <v>0.787</v>
      </c>
    </row>
    <row r="33" spans="2:5" ht="21" customHeight="1">
      <c r="B33" s="32" t="s">
        <v>38</v>
      </c>
      <c r="C33" s="44" t="s">
        <v>39</v>
      </c>
      <c r="D33" s="33" t="s">
        <v>40</v>
      </c>
      <c r="E33" s="43">
        <v>0.76</v>
      </c>
    </row>
    <row r="34" spans="2:5" ht="21" customHeight="1">
      <c r="B34" s="41" t="s">
        <v>23</v>
      </c>
      <c r="C34" s="33" t="s">
        <v>24</v>
      </c>
      <c r="D34" s="33" t="s">
        <v>25</v>
      </c>
      <c r="E34" s="43">
        <v>0.734</v>
      </c>
    </row>
    <row r="35" spans="2:5" ht="21" customHeight="1">
      <c r="B35" s="32" t="s">
        <v>21</v>
      </c>
      <c r="C35" s="33" t="s">
        <v>22</v>
      </c>
      <c r="D35" s="33" t="s">
        <v>63</v>
      </c>
      <c r="E35" s="34">
        <v>0.816</v>
      </c>
    </row>
    <row r="36" spans="2:5" ht="21" customHeight="1">
      <c r="B36" s="32" t="s">
        <v>58</v>
      </c>
      <c r="C36" s="33" t="s">
        <v>59</v>
      </c>
      <c r="D36" s="33" t="s">
        <v>60</v>
      </c>
      <c r="E36" s="34">
        <v>0.676</v>
      </c>
    </row>
    <row r="37" spans="2:5" ht="21" customHeight="1">
      <c r="B37" s="41" t="s">
        <v>29</v>
      </c>
      <c r="C37" s="33" t="s">
        <v>30</v>
      </c>
      <c r="D37" s="33" t="s">
        <v>31</v>
      </c>
      <c r="E37" s="34">
        <v>0.697</v>
      </c>
    </row>
    <row r="38" spans="2:5" ht="21" customHeight="1">
      <c r="B38" s="41" t="s">
        <v>42</v>
      </c>
      <c r="C38" s="33" t="s">
        <v>43</v>
      </c>
      <c r="D38" s="33" t="s">
        <v>44</v>
      </c>
      <c r="E38" s="43">
        <v>0.705</v>
      </c>
    </row>
    <row r="39" spans="2:5" ht="21" customHeight="1">
      <c r="B39" s="41" t="s">
        <v>45</v>
      </c>
      <c r="C39" s="33" t="s">
        <v>46</v>
      </c>
      <c r="D39" s="33" t="s">
        <v>47</v>
      </c>
      <c r="E39" s="34">
        <v>0.713</v>
      </c>
    </row>
    <row r="40" spans="2:5" ht="21" customHeight="1">
      <c r="B40" s="32" t="s">
        <v>35</v>
      </c>
      <c r="C40" s="33" t="s">
        <v>36</v>
      </c>
      <c r="D40" s="33" t="s">
        <v>37</v>
      </c>
      <c r="E40" s="34">
        <v>0.731</v>
      </c>
    </row>
    <row r="41" spans="2:5" ht="21" customHeight="1">
      <c r="B41" s="32" t="s">
        <v>26</v>
      </c>
      <c r="C41" s="33" t="s">
        <v>27</v>
      </c>
      <c r="D41" s="33" t="s">
        <v>28</v>
      </c>
      <c r="E41" s="34">
        <v>0.735</v>
      </c>
    </row>
    <row r="42" spans="2:5" ht="21" customHeight="1">
      <c r="B42" s="41" t="s">
        <v>53</v>
      </c>
      <c r="C42" s="33" t="s">
        <v>11</v>
      </c>
      <c r="D42" s="33" t="s">
        <v>62</v>
      </c>
      <c r="E42" s="34">
        <v>0.738</v>
      </c>
    </row>
    <row r="43" spans="2:5" ht="21" customHeight="1">
      <c r="B43" s="32" t="s">
        <v>32</v>
      </c>
      <c r="C43" s="33" t="s">
        <v>33</v>
      </c>
      <c r="D43" s="33" t="s">
        <v>34</v>
      </c>
      <c r="E43" s="34">
        <v>0.739</v>
      </c>
    </row>
  </sheetData>
  <printOptions/>
  <pageMargins left="0.75" right="0.75" top="1" bottom="1" header="0.512" footer="0.51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熊本県セーリング連盟</dc:creator>
  <cp:keywords/>
  <dc:description/>
  <cp:lastModifiedBy>tokumoto</cp:lastModifiedBy>
  <cp:lastPrinted>2009-04-12T11:57:31Z</cp:lastPrinted>
  <dcterms:created xsi:type="dcterms:W3CDTF">2007-04-14T09:26:36Z</dcterms:created>
  <dcterms:modified xsi:type="dcterms:W3CDTF">2009-04-12T11:57:50Z</dcterms:modified>
  <cp:category/>
  <cp:version/>
  <cp:contentType/>
  <cp:contentStatus/>
</cp:coreProperties>
</file>